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3.xml" ContentType="application/vnd.openxmlformats-officedocument.spreadsheetml.comments+xml"/>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4.xml" ContentType="application/vnd.openxmlformats-officedocument.spreadsheetml.comments+xml"/>
  <Override PartName="/xl/drawings/drawing8.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drawings/drawing13.xml" ContentType="application/vnd.openxmlformats-officedocument.drawing+xml"/>
  <Override PartName="/xl/ctrlProps/ctrlProp58.xml" ContentType="application/vnd.ms-excel.controlproperties+xml"/>
  <Override PartName="/xl/drawings/drawing14.xml" ContentType="application/vnd.openxmlformats-officedocument.drawing+xml"/>
  <Override PartName="/xl/ctrlProps/ctrlProp59.xml" ContentType="application/vnd.ms-excel.controlproperties+xml"/>
  <Override PartName="/xl/drawings/drawing15.xml" ContentType="application/vnd.openxmlformats-officedocument.drawing+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drawings/drawing17.xml" ContentType="application/vnd.openxmlformats-officedocument.drawing+xml"/>
  <Override PartName="/xl/ctrlProps/ctrlProp62.xml" ContentType="application/vnd.ms-excel.controlproperties+xml"/>
  <Override PartName="/xl/drawings/drawing18.xml" ContentType="application/vnd.openxmlformats-officedocument.drawing+xml"/>
  <Override PartName="/xl/ctrlProps/ctrlProp63.xml" ContentType="application/vnd.ms-excel.controlproperties+xml"/>
  <Override PartName="/xl/drawings/drawing19.xml" ContentType="application/vnd.openxmlformats-officedocument.drawing+xml"/>
  <Override PartName="/xl/ctrlProps/ctrlProp64.xml" ContentType="application/vnd.ms-excel.controlproperties+xml"/>
  <Override PartName="/xl/drawings/drawing20.xml" ContentType="application/vnd.openxmlformats-officedocument.drawing+xml"/>
  <Override PartName="/xl/ctrlProps/ctrlProp65.xml" ContentType="application/vnd.ms-excel.controlproperties+xml"/>
  <Override PartName="/xl/drawings/drawing21.xml" ContentType="application/vnd.openxmlformats-officedocument.drawing+xml"/>
  <Override PartName="/xl/ctrlProps/ctrlProp66.xml" ContentType="application/vnd.ms-excel.controlproperties+xml"/>
  <Override PartName="/xl/comments6.xml" ContentType="application/vnd.openxmlformats-officedocument.spreadsheetml.comments+xml"/>
  <Override PartName="/xl/drawings/drawing22.xml" ContentType="application/vnd.openxmlformats-officedocument.drawing+xml"/>
  <Override PartName="/xl/ctrlProps/ctrlProp67.xml" ContentType="application/vnd.ms-excel.controlproperties+xml"/>
  <Override PartName="/xl/comments7.xml" ContentType="application/vnd.openxmlformats-officedocument.spreadsheetml.comments+xml"/>
  <Override PartName="/xl/drawings/drawing23.xml" ContentType="application/vnd.openxmlformats-officedocument.drawing+xml"/>
  <Override PartName="/xl/ctrlProps/ctrlProp68.xml" ContentType="application/vnd.ms-excel.controlproperties+xml"/>
  <Override PartName="/xl/comments8.xml" ContentType="application/vnd.openxmlformats-officedocument.spreadsheetml.comments+xml"/>
  <Override PartName="/xl/drawings/drawing24.xml" ContentType="application/vnd.openxmlformats-officedocument.drawing+xml"/>
  <Override PartName="/xl/ctrlProps/ctrlProp69.xml" ContentType="application/vnd.ms-excel.controlproperties+xml"/>
  <Override PartName="/xl/comments9.xml" ContentType="application/vnd.openxmlformats-officedocument.spreadsheetml.comments+xml"/>
  <Override PartName="/xl/drawings/drawing25.xml" ContentType="application/vnd.openxmlformats-officedocument.drawing+xml"/>
  <Override PartName="/xl/ctrlProps/ctrlProp70.xml" ContentType="application/vnd.ms-excel.controlproperties+xml"/>
  <Override PartName="/xl/comments10.xml" ContentType="application/vnd.openxmlformats-officedocument.spreadsheetml.comments+xml"/>
  <Override PartName="/xl/drawings/drawing26.xml" ContentType="application/vnd.openxmlformats-officedocument.drawing+xml"/>
  <Override PartName="/xl/ctrlProps/ctrlProp71.xml" ContentType="application/vnd.ms-excel.controlproperties+xml"/>
  <Override PartName="/xl/drawings/drawing27.xml" ContentType="application/vnd.openxmlformats-officedocument.drawing+xml"/>
  <Override PartName="/xl/ctrlProps/ctrlProp72.xml" ContentType="application/vnd.ms-excel.controlproperties+xml"/>
  <Override PartName="/xl/drawings/drawing28.xml" ContentType="application/vnd.openxmlformats-officedocument.drawing+xml"/>
  <Override PartName="/xl/ctrlProps/ctrlProp73.xml" ContentType="application/vnd.ms-excel.controlproperties+xml"/>
  <Override PartName="/xl/drawings/drawing29.xml" ContentType="application/vnd.openxmlformats-officedocument.drawing+xml"/>
  <Override PartName="/xl/ctrlProps/ctrlProp74.xml" ContentType="application/vnd.ms-excel.controlproperties+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tnndeenas01\ndeehome$\scott.mcintyre\Documents\Excel\RBCA FORMS FOR CONSULTANTS\"/>
    </mc:Choice>
  </mc:AlternateContent>
  <xr:revisionPtr revIDLastSave="0" documentId="13_ncr:1_{E7CEB484-F993-49CA-A9E3-5F7769D558E4}" xr6:coauthVersionLast="47" xr6:coauthVersionMax="47" xr10:uidLastSave="{00000000-0000-0000-0000-000000000000}"/>
  <bookViews>
    <workbookView xWindow="-28908" yWindow="-348" windowWidth="29016" windowHeight="16416" tabRatio="736" xr2:uid="{335AF8B0-0C1C-4501-A89B-9615F3E971CF}"/>
  </bookViews>
  <sheets>
    <sheet name="Title" sheetId="1" r:id="rId1"/>
    <sheet name="Cover" sheetId="3" r:id="rId2"/>
    <sheet name="Toc" sheetId="61" r:id="rId3"/>
    <sheet name="Form-1" sheetId="76" r:id="rId4"/>
    <sheet name="Form-1a" sheetId="91" r:id="rId5"/>
    <sheet name="Form-1b-(1)" sheetId="92" r:id="rId6"/>
    <sheet name="Form-1b-(2)" sheetId="102" r:id="rId7"/>
    <sheet name="Form-2" sheetId="77" r:id="rId8"/>
    <sheet name="Form-3" sheetId="17" r:id="rId9"/>
    <sheet name="Form-4" sheetId="86" r:id="rId10"/>
    <sheet name="Form-5-(1)" sheetId="18" r:id="rId11"/>
    <sheet name="Form-5-(2)" sheetId="78" r:id="rId12"/>
    <sheet name="Form-5-(3)" sheetId="79" r:id="rId13"/>
    <sheet name="Form-5-(4)" sheetId="80" r:id="rId14"/>
    <sheet name="Form-5-(5)" sheetId="81" r:id="rId15"/>
    <sheet name="Form-6a-(1)" sheetId="24" r:id="rId16"/>
    <sheet name="Form-6a-(2)" sheetId="82" r:id="rId17"/>
    <sheet name="Form-6a-(3)" sheetId="83" r:id="rId18"/>
    <sheet name="Form-6a-(4)" sheetId="93" r:id="rId19"/>
    <sheet name="Form-6a-(5)" sheetId="94" r:id="rId20"/>
    <sheet name="Form-6a-(6)" sheetId="95" r:id="rId21"/>
    <sheet name="Form-6b-(1)" sheetId="87" r:id="rId22"/>
    <sheet name="Form-6b-(2)" sheetId="88" r:id="rId23"/>
    <sheet name="Form-6b-(3)" sheetId="89" r:id="rId24"/>
    <sheet name="Form-6b-(4)" sheetId="96" r:id="rId25"/>
    <sheet name="Form-6b-(5)" sheetId="97" r:id="rId26"/>
    <sheet name="Form-7-(1)" sheetId="22" r:id="rId27"/>
    <sheet name="Form-7-(2)" sheetId="84" r:id="rId28"/>
    <sheet name="Form-7-(3)" sheetId="98" r:id="rId29"/>
    <sheet name="Form-7-(4)" sheetId="99" r:id="rId30"/>
    <sheet name="Form-8-(1)" sheetId="85" r:id="rId31"/>
    <sheet name="Form-8-(2)" sheetId="100" r:id="rId32"/>
    <sheet name="Form-8-(3)" sheetId="101" r:id="rId33"/>
  </sheets>
  <definedNames>
    <definedName name="_grw1" localSheetId="3">#REF!</definedName>
    <definedName name="_grw1" localSheetId="4">#REF!</definedName>
    <definedName name="_grw1" localSheetId="5">#REF!</definedName>
    <definedName name="_grw1" localSheetId="6">#REF!</definedName>
    <definedName name="_grw1" localSheetId="7">#REF!</definedName>
    <definedName name="_grw1">#REF!</definedName>
    <definedName name="_grw2" localSheetId="3">#REF!</definedName>
    <definedName name="_grw2" localSheetId="4">#REF!</definedName>
    <definedName name="_grw2" localSheetId="5">#REF!</definedName>
    <definedName name="_grw2" localSheetId="6">#REF!</definedName>
    <definedName name="_grw2" localSheetId="7">#REF!</definedName>
    <definedName name="_grw2">#REF!</definedName>
    <definedName name="_grw3" localSheetId="3">#REF!</definedName>
    <definedName name="_grw3" localSheetId="4">#REF!</definedName>
    <definedName name="_grw3" localSheetId="5">#REF!</definedName>
    <definedName name="_grw3" localSheetId="6">#REF!</definedName>
    <definedName name="_grw3" localSheetId="7">#REF!</definedName>
    <definedName name="_grw3">#REF!</definedName>
    <definedName name="_HGY11">#REF!</definedName>
    <definedName name="_HGY12">#REF!</definedName>
    <definedName name="_HGY13">#REF!</definedName>
    <definedName name="_HGY21">#REF!</definedName>
    <definedName name="_HGY22">#REF!</definedName>
    <definedName name="_HGY23">#REF!</definedName>
    <definedName name="_rac1" localSheetId="3">#REF!</definedName>
    <definedName name="_rac1" localSheetId="4">#REF!</definedName>
    <definedName name="_rac1" localSheetId="5">#REF!</definedName>
    <definedName name="_rac1" localSheetId="6">#REF!</definedName>
    <definedName name="_rac1" localSheetId="7">#REF!</definedName>
    <definedName name="_rac1">#REF!</definedName>
    <definedName name="_rac2" localSheetId="3">#REF!</definedName>
    <definedName name="_rac2" localSheetId="4">#REF!</definedName>
    <definedName name="_rac2" localSheetId="5">#REF!</definedName>
    <definedName name="_rac2" localSheetId="6">#REF!</definedName>
    <definedName name="_rac2" localSheetId="7">#REF!</definedName>
    <definedName name="_rac2">#REF!</definedName>
    <definedName name="_rac3" localSheetId="3">#REF!</definedName>
    <definedName name="_rac3" localSheetId="4">#REF!</definedName>
    <definedName name="_rac3" localSheetId="5">#REF!</definedName>
    <definedName name="_rac3" localSheetId="6">#REF!</definedName>
    <definedName name="_rac3" localSheetId="7">#REF!</definedName>
    <definedName name="_rac3">#REF!</definedName>
    <definedName name="drinking" localSheetId="3">#REF!</definedName>
    <definedName name="drinking" localSheetId="4">#REF!</definedName>
    <definedName name="drinking" localSheetId="5">#REF!</definedName>
    <definedName name="drinking" localSheetId="6">#REF!</definedName>
    <definedName name="drinking" localSheetId="7">#REF!</definedName>
    <definedName name="drinking">#REF!</definedName>
    <definedName name="gw_bldg1" localSheetId="3">#REF!</definedName>
    <definedName name="gw_bldg1" localSheetId="4">#REF!</definedName>
    <definedName name="gw_bldg1" localSheetId="5">#REF!</definedName>
    <definedName name="gw_bldg1" localSheetId="6">#REF!</definedName>
    <definedName name="gw_bldg1" localSheetId="7">#REF!</definedName>
    <definedName name="gw_bldg1">#REF!</definedName>
    <definedName name="gw_bldg2" localSheetId="3">#REF!</definedName>
    <definedName name="gw_bldg2" localSheetId="4">#REF!</definedName>
    <definedName name="gw_bldg2" localSheetId="5">#REF!</definedName>
    <definedName name="gw_bldg2" localSheetId="6">#REF!</definedName>
    <definedName name="gw_bldg2" localSheetId="7">#REF!</definedName>
    <definedName name="gw_bldg2">#REF!</definedName>
    <definedName name="gw_depth1">#REF!</definedName>
    <definedName name="gw_depth2">#REF!</definedName>
    <definedName name="gw_depth3">#REF!</definedName>
    <definedName name="high_flow">#REF!</definedName>
    <definedName name="i" localSheetId="9">'Form-4'!#REF!</definedName>
    <definedName name="i">'Form-3'!$G$36</definedName>
    <definedName name="K" localSheetId="9">'Form-4'!#REF!</definedName>
    <definedName name="K">'Form-3'!$G$37</definedName>
    <definedName name="low_flow">#REF!</definedName>
    <definedName name="n" localSheetId="9">'Form-4'!#REF!</definedName>
    <definedName name="n">'Form-3'!$G$38</definedName>
    <definedName name="no_well_present" localSheetId="3">#REF!</definedName>
    <definedName name="no_well_present" localSheetId="4">#REF!</definedName>
    <definedName name="no_well_present" localSheetId="5">#REF!</definedName>
    <definedName name="no_well_present" localSheetId="6">#REF!</definedName>
    <definedName name="no_well_present" localSheetId="7">#REF!</definedName>
    <definedName name="no_well_present">#REF!</definedName>
    <definedName name="non_drinking" localSheetId="3">#REF!</definedName>
    <definedName name="non_drinking" localSheetId="4">#REF!</definedName>
    <definedName name="non_drinking" localSheetId="5">#REF!</definedName>
    <definedName name="non_drinking" localSheetId="6">#REF!</definedName>
    <definedName name="non_drinking" localSheetId="7">#REF!</definedName>
    <definedName name="non_drinking">#REF!</definedName>
    <definedName name="_xlnm.Print_Area" localSheetId="1">Cover!$B$2:$G$35</definedName>
    <definedName name="_xlnm.Print_Area" localSheetId="3">'Form-1'!$B$2:$K$46</definedName>
    <definedName name="_xlnm.Print_Area" localSheetId="4">'Form-1a'!$B$2:$I$42</definedName>
    <definedName name="_xlnm.Print_Area" localSheetId="5">'Form-1b-(1)'!$B$2:$O$47</definedName>
    <definedName name="_xlnm.Print_Area" localSheetId="6">'Form-1b-(2)'!$B$2:$O$46</definedName>
    <definedName name="_xlnm.Print_Area" localSheetId="7">'Form-2'!$B$2:$K$61</definedName>
    <definedName name="_xlnm.Print_Area" localSheetId="8">'Form-3'!$B$2:$P$44</definedName>
    <definedName name="_xlnm.Print_Area" localSheetId="9">'Form-4'!$B$2:$P$44</definedName>
    <definedName name="_xlnm.Print_Area" localSheetId="10">'Form-5-(1)'!$B$2:$S$46</definedName>
    <definedName name="_xlnm.Print_Area" localSheetId="11">'Form-5-(2)'!$B$2:$S$46</definedName>
    <definedName name="_xlnm.Print_Area" localSheetId="12">'Form-5-(3)'!$B$2:$S$46</definedName>
    <definedName name="_xlnm.Print_Area" localSheetId="13">'Form-5-(4)'!$B$2:$S$46</definedName>
    <definedName name="_xlnm.Print_Area" localSheetId="14">'Form-5-(5)'!$B$2:$S$46</definedName>
    <definedName name="_xlnm.Print_Area" localSheetId="15">'Form-6a-(1)'!$B$2:$N$40</definedName>
    <definedName name="_xlnm.Print_Area" localSheetId="16">'Form-6a-(2)'!$B$2:$N$40</definedName>
    <definedName name="_xlnm.Print_Area" localSheetId="17">'Form-6a-(3)'!$B$2:$N$40</definedName>
    <definedName name="_xlnm.Print_Area" localSheetId="18">'Form-6a-(4)'!$B$2:$N$40</definedName>
    <definedName name="_xlnm.Print_Area" localSheetId="19">'Form-6a-(5)'!$B$2:$N$40</definedName>
    <definedName name="_xlnm.Print_Area" localSheetId="20">'Form-6a-(6)'!$B$2:$N$40</definedName>
    <definedName name="_xlnm.Print_Area" localSheetId="21">'Form-6b-(1)'!$B$2:$L$41</definedName>
    <definedName name="_xlnm.Print_Area" localSheetId="22">'Form-6b-(2)'!$B$2:$L$41</definedName>
    <definedName name="_xlnm.Print_Area" localSheetId="23">'Form-6b-(3)'!$B$2:$L$41</definedName>
    <definedName name="_xlnm.Print_Area" localSheetId="24">'Form-6b-(4)'!$B$2:$L$41</definedName>
    <definedName name="_xlnm.Print_Area" localSheetId="25">'Form-6b-(5)'!$B$2:$L$41</definedName>
    <definedName name="_xlnm.Print_Area" localSheetId="26">'Form-7-(1)'!$B$2:$P$46</definedName>
    <definedName name="_xlnm.Print_Area" localSheetId="27">'Form-7-(2)'!$B$2:$P$46</definedName>
    <definedName name="_xlnm.Print_Area" localSheetId="28">'Form-7-(3)'!$B$2:$P$46</definedName>
    <definedName name="_xlnm.Print_Area" localSheetId="29">'Form-7-(4)'!$B$2:$P$46</definedName>
    <definedName name="_xlnm.Print_Area" localSheetId="30">'Form-8-(1)'!$B$2:$G$28</definedName>
    <definedName name="_xlnm.Print_Area" localSheetId="31">'Form-8-(2)'!$B$2:$G$28</definedName>
    <definedName name="_xlnm.Print_Area" localSheetId="32">'Form-8-(3)'!$B$2:$G$28</definedName>
    <definedName name="_xlnm.Print_Area" localSheetId="0">Title!$B$1:$K$18</definedName>
    <definedName name="_xlnm.Print_Area" localSheetId="2">Toc!$B$2:$H$37</definedName>
    <definedName name="PRT_1">#REF!</definedName>
    <definedName name="PRT_10">#REF!</definedName>
    <definedName name="PRT_11">#REF!</definedName>
    <definedName name="PRT_12">#REF!</definedName>
    <definedName name="PRT_13">#REF!</definedName>
    <definedName name="PRT_14">#REF!</definedName>
    <definedName name="PRT_15">#REF!</definedName>
    <definedName name="PRT_2">#REF!</definedName>
    <definedName name="PRT_3">#REF!</definedName>
    <definedName name="PRT_4">#REF!</definedName>
    <definedName name="PRT_5">#REF!</definedName>
    <definedName name="PRT_6">#REF!</definedName>
    <definedName name="PRT_7">#REF!</definedName>
    <definedName name="PRT_8">#REF!</definedName>
    <definedName name="PRT_9">#REF!</definedName>
    <definedName name="rescom1" localSheetId="3">#REF!</definedName>
    <definedName name="rescom1" localSheetId="7">#REF!</definedName>
    <definedName name="rescom1">#REF!</definedName>
    <definedName name="rescom2" localSheetId="3">#REF!</definedName>
    <definedName name="rescom2" localSheetId="7">#REF!</definedName>
    <definedName name="rescom2">#REF!</definedName>
    <definedName name="sands">#REF!</definedName>
    <definedName name="silt_clay">#REF!</definedName>
    <definedName name="soil_bldg1" localSheetId="3">#REF!</definedName>
    <definedName name="soil_bldg1" localSheetId="4">#REF!</definedName>
    <definedName name="soil_bldg1" localSheetId="5">#REF!</definedName>
    <definedName name="soil_bldg1" localSheetId="6">#REF!</definedName>
    <definedName name="soil_bldg1" localSheetId="7">#REF!</definedName>
    <definedName name="soil_bldg1">#REF!</definedName>
    <definedName name="soil_bldg2" localSheetId="3">#REF!</definedName>
    <definedName name="soil_bldg2" localSheetId="4">#REF!</definedName>
    <definedName name="soil_bldg2" localSheetId="5">#REF!</definedName>
    <definedName name="soil_bldg2" localSheetId="6">#REF!</definedName>
    <definedName name="soil_bldg2" localSheetId="7">#REF!</definedName>
    <definedName name="soil_bldg2">#REF!</definedName>
    <definedName name="soil_depth_1">#REF!</definedName>
    <definedName name="soil_depth_2">#REF!</definedName>
    <definedName name="soil_depth_3">#REF!</definedName>
    <definedName name="soil_type1">#REF!</definedName>
    <definedName name="soil_type2">#REF!</definedName>
    <definedName name="soil_type3">#REF!</definedName>
    <definedName name="soil_type4">#REF!</definedName>
    <definedName name="soil1" localSheetId="3">#REF!</definedName>
    <definedName name="soil1" localSheetId="4">#REF!</definedName>
    <definedName name="soil1" localSheetId="5">#REF!</definedName>
    <definedName name="soil1" localSheetId="6">#REF!</definedName>
    <definedName name="soil1" localSheetId="7">#REF!</definedName>
    <definedName name="soil1">#REF!</definedName>
    <definedName name="soil2" localSheetId="3">#REF!</definedName>
    <definedName name="soil2" localSheetId="4">#REF!</definedName>
    <definedName name="soil2" localSheetId="5">#REF!</definedName>
    <definedName name="soil2" localSheetId="6">#REF!</definedName>
    <definedName name="soil2" localSheetId="7">#REF!</definedName>
    <definedName name="soil2">#REF!</definedName>
    <definedName name="surface_soil_1">#REF!</definedName>
    <definedName name="surface_soil_2">#REF!</definedName>
    <definedName name="vadose1" localSheetId="3">#REF!</definedName>
    <definedName name="vadose1" localSheetId="4">#REF!</definedName>
    <definedName name="vadose1" localSheetId="5">#REF!</definedName>
    <definedName name="vadose1" localSheetId="6">#REF!</definedName>
    <definedName name="vadose1" localSheetId="7">#REF!</definedName>
    <definedName name="vadose1">#REF!</definedName>
    <definedName name="vadose2" localSheetId="3">#REF!</definedName>
    <definedName name="vadose2" localSheetId="4">#REF!</definedName>
    <definedName name="vadose2" localSheetId="5">#REF!</definedName>
    <definedName name="vadose2" localSheetId="6">#REF!</definedName>
    <definedName name="vadose2" localSheetId="7">#REF!</definedName>
    <definedName name="vadose2">#REF!</definedName>
    <definedName name="well_distance" localSheetId="3">#REF!</definedName>
    <definedName name="well_distance" localSheetId="4">#REF!</definedName>
    <definedName name="well_distance" localSheetId="5">#REF!</definedName>
    <definedName name="well_distance" localSheetId="6">#REF!</definedName>
    <definedName name="well_distance" localSheetId="7">#REF!</definedName>
    <definedName name="well_distance">#REF!</definedName>
    <definedName name="well_present" localSheetId="3">#REF!</definedName>
    <definedName name="well_present" localSheetId="4">#REF!</definedName>
    <definedName name="well_present" localSheetId="5">#REF!</definedName>
    <definedName name="well_present" localSheetId="6">#REF!</definedName>
    <definedName name="well_present" localSheetId="7">#REF!</definedName>
    <definedName name="well_pres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22" l="1"/>
  <c r="N31" i="22"/>
  <c r="M32" i="22"/>
  <c r="N32" i="22"/>
  <c r="N32" i="98"/>
  <c r="M33" i="22"/>
  <c r="N33" i="22"/>
  <c r="M30" i="22"/>
  <c r="N30" i="22"/>
  <c r="M24" i="22"/>
  <c r="O24" i="22"/>
  <c r="M25" i="22"/>
  <c r="N25" i="22"/>
  <c r="M26" i="22"/>
  <c r="O26" i="22"/>
  <c r="M27" i="22"/>
  <c r="N27" i="22"/>
  <c r="N27" i="98"/>
  <c r="M28" i="22"/>
  <c r="N28" i="22"/>
  <c r="M23" i="22"/>
  <c r="O23" i="22"/>
  <c r="M16" i="22"/>
  <c r="N16" i="22"/>
  <c r="M17" i="22"/>
  <c r="O17" i="22"/>
  <c r="O17" i="99"/>
  <c r="M18" i="22"/>
  <c r="N18" i="22"/>
  <c r="M19" i="22"/>
  <c r="O19" i="22"/>
  <c r="M20" i="22"/>
  <c r="O20" i="22"/>
  <c r="M21" i="22"/>
  <c r="N21" i="22"/>
  <c r="M15" i="22"/>
  <c r="N15" i="22"/>
  <c r="K33" i="24"/>
  <c r="L33" i="24"/>
  <c r="L33" i="94"/>
  <c r="K34" i="24"/>
  <c r="L34" i="24"/>
  <c r="L34" i="83"/>
  <c r="K35" i="24"/>
  <c r="M35" i="24"/>
  <c r="M35" i="95"/>
  <c r="K32" i="24"/>
  <c r="L32" i="24"/>
  <c r="K26" i="24"/>
  <c r="L26" i="24"/>
  <c r="L26" i="95"/>
  <c r="K27" i="24"/>
  <c r="N27" i="24"/>
  <c r="N27" i="93"/>
  <c r="K28" i="24"/>
  <c r="L28" i="24"/>
  <c r="L28" i="82"/>
  <c r="K29" i="24"/>
  <c r="L29" i="24"/>
  <c r="L29" i="83"/>
  <c r="K30" i="24"/>
  <c r="L30" i="24"/>
  <c r="L30" i="93"/>
  <c r="K25" i="24"/>
  <c r="L25" i="24"/>
  <c r="L25" i="95"/>
  <c r="K18" i="24"/>
  <c r="M18" i="24"/>
  <c r="K19" i="24"/>
  <c r="L19" i="24"/>
  <c r="L19" i="94"/>
  <c r="K20" i="24"/>
  <c r="M20" i="24"/>
  <c r="M20" i="94"/>
  <c r="K21" i="24"/>
  <c r="L21" i="24"/>
  <c r="K22" i="24"/>
  <c r="L22" i="24"/>
  <c r="L22" i="95"/>
  <c r="K23" i="24"/>
  <c r="K17" i="24"/>
  <c r="L17" i="24"/>
  <c r="L17" i="95"/>
  <c r="P31" i="18"/>
  <c r="P32" i="18"/>
  <c r="P33" i="18"/>
  <c r="P30" i="18"/>
  <c r="P24" i="18"/>
  <c r="P25" i="18"/>
  <c r="P26" i="18"/>
  <c r="P27" i="18"/>
  <c r="P28" i="18"/>
  <c r="P23" i="18"/>
  <c r="P16" i="18"/>
  <c r="Q16" i="18"/>
  <c r="P17" i="18"/>
  <c r="Q17" i="18"/>
  <c r="P18" i="18"/>
  <c r="Q18" i="18"/>
  <c r="P19" i="18"/>
  <c r="Q19" i="18"/>
  <c r="Q19" i="80"/>
  <c r="P20" i="18"/>
  <c r="Q20" i="18"/>
  <c r="R20" i="18"/>
  <c r="P21" i="18"/>
  <c r="Q21" i="18"/>
  <c r="P15" i="18"/>
  <c r="Q15" i="18"/>
  <c r="Q15" i="78"/>
  <c r="B4" i="101"/>
  <c r="D4" i="101"/>
  <c r="B6" i="101"/>
  <c r="D6" i="101"/>
  <c r="B8" i="101"/>
  <c r="D8" i="101"/>
  <c r="B4" i="100"/>
  <c r="D4" i="100"/>
  <c r="B6" i="100"/>
  <c r="D6" i="100"/>
  <c r="B8" i="100"/>
  <c r="D8" i="100"/>
  <c r="B4" i="85"/>
  <c r="D4" i="85"/>
  <c r="B6" i="85"/>
  <c r="D6" i="85"/>
  <c r="B8" i="85"/>
  <c r="D8" i="85"/>
  <c r="B4" i="99"/>
  <c r="H4" i="99"/>
  <c r="L4" i="99"/>
  <c r="B6" i="99"/>
  <c r="H6" i="99"/>
  <c r="L6" i="99"/>
  <c r="B15" i="99"/>
  <c r="M15" i="99"/>
  <c r="B16" i="99"/>
  <c r="M16" i="99"/>
  <c r="B17" i="99"/>
  <c r="M17" i="99"/>
  <c r="B18" i="99"/>
  <c r="M18" i="99"/>
  <c r="B19" i="99"/>
  <c r="M19" i="99"/>
  <c r="B20" i="99"/>
  <c r="M20" i="99"/>
  <c r="B21" i="99"/>
  <c r="M21" i="99"/>
  <c r="M22" i="99"/>
  <c r="B23" i="99"/>
  <c r="M23" i="99"/>
  <c r="B24" i="99"/>
  <c r="M24" i="99"/>
  <c r="B25" i="99"/>
  <c r="M25" i="99"/>
  <c r="C26" i="99"/>
  <c r="M26" i="99"/>
  <c r="C27" i="99"/>
  <c r="M27" i="99"/>
  <c r="C28" i="99"/>
  <c r="M28" i="99"/>
  <c r="B30" i="99"/>
  <c r="M30" i="99"/>
  <c r="B31" i="99"/>
  <c r="M31" i="99"/>
  <c r="B32" i="99"/>
  <c r="M32" i="99"/>
  <c r="B33" i="99"/>
  <c r="M33" i="99"/>
  <c r="M34" i="99"/>
  <c r="N34" i="99"/>
  <c r="O34" i="99"/>
  <c r="P34" i="99"/>
  <c r="M35" i="99"/>
  <c r="N35" i="99"/>
  <c r="O35" i="99"/>
  <c r="P35" i="99"/>
  <c r="M36" i="99"/>
  <c r="N36" i="99"/>
  <c r="O36" i="99"/>
  <c r="P36" i="99"/>
  <c r="M37" i="99"/>
  <c r="N37" i="99"/>
  <c r="O37" i="99"/>
  <c r="P37" i="99"/>
  <c r="M38" i="99"/>
  <c r="N38" i="99"/>
  <c r="O38" i="99"/>
  <c r="P38" i="99"/>
  <c r="M39" i="99"/>
  <c r="N39" i="99"/>
  <c r="O39" i="99"/>
  <c r="P39" i="99"/>
  <c r="M40" i="99"/>
  <c r="N40" i="99"/>
  <c r="O40" i="99"/>
  <c r="P40" i="99"/>
  <c r="M41" i="99"/>
  <c r="N41" i="99"/>
  <c r="O41" i="99"/>
  <c r="P41" i="99"/>
  <c r="B4" i="98"/>
  <c r="H4" i="98"/>
  <c r="L4" i="98"/>
  <c r="B6" i="98"/>
  <c r="H6" i="98"/>
  <c r="L6" i="98"/>
  <c r="B15" i="98"/>
  <c r="M15" i="98"/>
  <c r="B16" i="98"/>
  <c r="M16" i="98"/>
  <c r="B17" i="98"/>
  <c r="M17" i="98"/>
  <c r="B18" i="98"/>
  <c r="M18" i="98"/>
  <c r="B19" i="98"/>
  <c r="M19" i="98"/>
  <c r="B20" i="98"/>
  <c r="M20" i="98"/>
  <c r="B21" i="98"/>
  <c r="M21" i="98"/>
  <c r="M22" i="98"/>
  <c r="B23" i="98"/>
  <c r="M23" i="98"/>
  <c r="B24" i="98"/>
  <c r="M24" i="98"/>
  <c r="B25" i="98"/>
  <c r="M25" i="98"/>
  <c r="C26" i="98"/>
  <c r="M26" i="98"/>
  <c r="C27" i="98"/>
  <c r="M27" i="98"/>
  <c r="C28" i="98"/>
  <c r="M28" i="98"/>
  <c r="B30" i="98"/>
  <c r="M30" i="98"/>
  <c r="B31" i="98"/>
  <c r="M31" i="98"/>
  <c r="B32" i="98"/>
  <c r="M32" i="98"/>
  <c r="B33" i="98"/>
  <c r="M33" i="98"/>
  <c r="M34" i="98"/>
  <c r="N34" i="98"/>
  <c r="O34" i="98"/>
  <c r="P34" i="98"/>
  <c r="M35" i="98"/>
  <c r="N35" i="98"/>
  <c r="O35" i="98"/>
  <c r="P35" i="98"/>
  <c r="M36" i="98"/>
  <c r="N36" i="98"/>
  <c r="O36" i="98"/>
  <c r="P36" i="98"/>
  <c r="M37" i="98"/>
  <c r="N37" i="98"/>
  <c r="O37" i="98"/>
  <c r="P37" i="98"/>
  <c r="M38" i="98"/>
  <c r="N38" i="98"/>
  <c r="O38" i="98"/>
  <c r="P38" i="98"/>
  <c r="M39" i="98"/>
  <c r="N39" i="98"/>
  <c r="O39" i="98"/>
  <c r="P39" i="98"/>
  <c r="M40" i="98"/>
  <c r="N40" i="98"/>
  <c r="O40" i="98"/>
  <c r="P40" i="98"/>
  <c r="M41" i="98"/>
  <c r="N41" i="98"/>
  <c r="O41" i="98"/>
  <c r="P41" i="98"/>
  <c r="B4" i="84"/>
  <c r="H4" i="84"/>
  <c r="L4" i="84"/>
  <c r="B6" i="84"/>
  <c r="H6" i="84"/>
  <c r="L6" i="84"/>
  <c r="B15" i="84"/>
  <c r="M15" i="84"/>
  <c r="B16" i="84"/>
  <c r="M16" i="84"/>
  <c r="B17" i="84"/>
  <c r="M17" i="84"/>
  <c r="B18" i="84"/>
  <c r="M18" i="84"/>
  <c r="B19" i="84"/>
  <c r="M19" i="84"/>
  <c r="B20" i="84"/>
  <c r="M20" i="84"/>
  <c r="B21" i="84"/>
  <c r="M21" i="84"/>
  <c r="M22" i="84"/>
  <c r="B23" i="84"/>
  <c r="M23" i="84"/>
  <c r="B24" i="84"/>
  <c r="M24" i="84"/>
  <c r="B25" i="84"/>
  <c r="M25" i="84"/>
  <c r="C26" i="84"/>
  <c r="M26" i="84"/>
  <c r="C27" i="84"/>
  <c r="M27" i="84"/>
  <c r="C28" i="84"/>
  <c r="M28" i="84"/>
  <c r="B30" i="84"/>
  <c r="M30" i="84"/>
  <c r="B31" i="84"/>
  <c r="M31" i="84"/>
  <c r="B32" i="84"/>
  <c r="M32" i="84"/>
  <c r="B33" i="84"/>
  <c r="M33" i="84"/>
  <c r="M34" i="84"/>
  <c r="N34" i="84"/>
  <c r="O34" i="84"/>
  <c r="P34" i="84"/>
  <c r="M35" i="84"/>
  <c r="N35" i="84"/>
  <c r="O35" i="84"/>
  <c r="P35" i="84"/>
  <c r="M36" i="84"/>
  <c r="N36" i="84"/>
  <c r="O36" i="84"/>
  <c r="P36" i="84"/>
  <c r="M37" i="84"/>
  <c r="N37" i="84"/>
  <c r="O37" i="84"/>
  <c r="P37" i="84"/>
  <c r="M38" i="84"/>
  <c r="N38" i="84"/>
  <c r="O38" i="84"/>
  <c r="P38" i="84"/>
  <c r="M39" i="84"/>
  <c r="N39" i="84"/>
  <c r="O39" i="84"/>
  <c r="P39" i="84"/>
  <c r="M40" i="84"/>
  <c r="N40" i="84"/>
  <c r="O40" i="84"/>
  <c r="P40" i="84"/>
  <c r="M41" i="84"/>
  <c r="N41" i="84"/>
  <c r="O41" i="84"/>
  <c r="P41" i="84"/>
  <c r="B4" i="22"/>
  <c r="H4" i="22"/>
  <c r="L4" i="22"/>
  <c r="B6" i="22"/>
  <c r="H6" i="22"/>
  <c r="L6" i="22"/>
  <c r="B15" i="22"/>
  <c r="B16" i="22"/>
  <c r="B17" i="22"/>
  <c r="B18" i="22"/>
  <c r="B19" i="22"/>
  <c r="B20" i="22"/>
  <c r="B21" i="22"/>
  <c r="O21" i="22"/>
  <c r="O21" i="99"/>
  <c r="B23" i="22"/>
  <c r="B24" i="22"/>
  <c r="B25" i="22"/>
  <c r="O27" i="22"/>
  <c r="O27" i="99"/>
  <c r="M34" i="22"/>
  <c r="N34" i="22"/>
  <c r="O34" i="22"/>
  <c r="P34" i="22"/>
  <c r="M35" i="22"/>
  <c r="N35" i="22"/>
  <c r="O35" i="22"/>
  <c r="P35" i="22"/>
  <c r="M36" i="22"/>
  <c r="N36" i="22"/>
  <c r="O36" i="22"/>
  <c r="P36" i="22"/>
  <c r="M37" i="22"/>
  <c r="N37" i="22"/>
  <c r="O37" i="22"/>
  <c r="P37" i="22"/>
  <c r="M38" i="22"/>
  <c r="N38" i="22"/>
  <c r="O38" i="22"/>
  <c r="P38" i="22"/>
  <c r="M39" i="22"/>
  <c r="N39" i="22"/>
  <c r="O39" i="22"/>
  <c r="P39" i="22"/>
  <c r="M40" i="22"/>
  <c r="N40" i="22"/>
  <c r="O40" i="22"/>
  <c r="P40" i="22"/>
  <c r="M41" i="22"/>
  <c r="N41" i="22"/>
  <c r="O41" i="22"/>
  <c r="P41" i="22"/>
  <c r="B4" i="97"/>
  <c r="F4" i="97"/>
  <c r="I4" i="97"/>
  <c r="B6" i="97"/>
  <c r="F6" i="97"/>
  <c r="I6" i="97"/>
  <c r="O18" i="97"/>
  <c r="P18" i="97"/>
  <c r="O26" i="97"/>
  <c r="P26" i="97"/>
  <c r="C27" i="97"/>
  <c r="C28" i="97"/>
  <c r="C29" i="97"/>
  <c r="B31" i="97"/>
  <c r="O31" i="97"/>
  <c r="P31" i="97"/>
  <c r="B32" i="97"/>
  <c r="B33" i="97"/>
  <c r="B34" i="97"/>
  <c r="B4" i="96"/>
  <c r="F4" i="96"/>
  <c r="I4" i="96"/>
  <c r="B6" i="96"/>
  <c r="F6" i="96"/>
  <c r="I6" i="96"/>
  <c r="O18" i="96"/>
  <c r="P18" i="96"/>
  <c r="O26" i="96"/>
  <c r="P26" i="96"/>
  <c r="C27" i="96"/>
  <c r="C28" i="96"/>
  <c r="C29" i="96"/>
  <c r="B31" i="96"/>
  <c r="O31" i="96"/>
  <c r="P31" i="96"/>
  <c r="B32" i="96"/>
  <c r="B33" i="96"/>
  <c r="B34" i="96"/>
  <c r="B4" i="89"/>
  <c r="F4" i="89"/>
  <c r="I4" i="89"/>
  <c r="B6" i="89"/>
  <c r="F6" i="89"/>
  <c r="I6" i="89"/>
  <c r="O18" i="89"/>
  <c r="P18" i="89"/>
  <c r="O26" i="89"/>
  <c r="P26" i="89"/>
  <c r="C27" i="89"/>
  <c r="C28" i="89"/>
  <c r="C29" i="89"/>
  <c r="B31" i="89"/>
  <c r="O31" i="89"/>
  <c r="P31" i="89"/>
  <c r="B32" i="89"/>
  <c r="B33" i="89"/>
  <c r="B34" i="89"/>
  <c r="B4" i="88"/>
  <c r="F4" i="88"/>
  <c r="I4" i="88"/>
  <c r="B6" i="88"/>
  <c r="F6" i="88"/>
  <c r="I6" i="88"/>
  <c r="O18" i="88"/>
  <c r="P18" i="88"/>
  <c r="O26" i="88"/>
  <c r="P26" i="88"/>
  <c r="C27" i="88"/>
  <c r="C28" i="88"/>
  <c r="C29" i="88"/>
  <c r="B31" i="88"/>
  <c r="O31" i="88"/>
  <c r="P31" i="88"/>
  <c r="B32" i="88"/>
  <c r="B33" i="88"/>
  <c r="B34" i="88"/>
  <c r="B4" i="87"/>
  <c r="F4" i="87"/>
  <c r="I4" i="87"/>
  <c r="B6" i="87"/>
  <c r="F6" i="87"/>
  <c r="I6" i="87"/>
  <c r="O18" i="87"/>
  <c r="P18" i="87"/>
  <c r="O26" i="87"/>
  <c r="P26" i="87"/>
  <c r="C27" i="87"/>
  <c r="C28" i="87"/>
  <c r="C29" i="87"/>
  <c r="B31" i="87"/>
  <c r="O31" i="87"/>
  <c r="P31" i="87"/>
  <c r="B32" i="87"/>
  <c r="B33" i="87"/>
  <c r="B34" i="87"/>
  <c r="B4" i="95"/>
  <c r="F4" i="95"/>
  <c r="J4" i="95"/>
  <c r="B6" i="95"/>
  <c r="F6" i="95"/>
  <c r="J6" i="95"/>
  <c r="K17" i="95"/>
  <c r="K18" i="95"/>
  <c r="K19" i="95"/>
  <c r="Q19" i="95" s="1"/>
  <c r="R19" i="95" s="1"/>
  <c r="K20" i="95"/>
  <c r="K21" i="95"/>
  <c r="K22" i="95"/>
  <c r="K23" i="95"/>
  <c r="K25" i="95"/>
  <c r="K26" i="95"/>
  <c r="K27" i="95"/>
  <c r="C28" i="95"/>
  <c r="K28" i="95"/>
  <c r="C29" i="95"/>
  <c r="K29" i="95"/>
  <c r="C30" i="95"/>
  <c r="K30" i="95"/>
  <c r="B32" i="95"/>
  <c r="K32" i="95"/>
  <c r="Q32" i="95" s="1"/>
  <c r="R32" i="95" s="1"/>
  <c r="B33" i="95"/>
  <c r="K33" i="95"/>
  <c r="B34" i="95"/>
  <c r="K34" i="95"/>
  <c r="B35" i="95"/>
  <c r="K35" i="95"/>
  <c r="B4" i="94"/>
  <c r="F4" i="94"/>
  <c r="J4" i="94"/>
  <c r="B6" i="94"/>
  <c r="F6" i="94"/>
  <c r="J6" i="94"/>
  <c r="K17" i="94"/>
  <c r="K18" i="94"/>
  <c r="K19" i="94"/>
  <c r="Q19" i="94" s="1"/>
  <c r="R19" i="94" s="1"/>
  <c r="K20" i="94"/>
  <c r="K21" i="94"/>
  <c r="K22" i="94"/>
  <c r="K23" i="94"/>
  <c r="K25" i="94"/>
  <c r="K26" i="94"/>
  <c r="Q27" i="94" s="1"/>
  <c r="R27" i="94" s="1"/>
  <c r="K27" i="94"/>
  <c r="C28" i="94"/>
  <c r="K28" i="94"/>
  <c r="C29" i="94"/>
  <c r="K29" i="94"/>
  <c r="C30" i="94"/>
  <c r="K30" i="94"/>
  <c r="B32" i="94"/>
  <c r="K32" i="94"/>
  <c r="Q32" i="94" s="1"/>
  <c r="R32" i="94" s="1"/>
  <c r="B33" i="94"/>
  <c r="K33" i="94"/>
  <c r="B34" i="94"/>
  <c r="K34" i="94"/>
  <c r="B35" i="94"/>
  <c r="K35" i="94"/>
  <c r="B4" i="93"/>
  <c r="F4" i="93"/>
  <c r="J4" i="93"/>
  <c r="B6" i="93"/>
  <c r="F6" i="93"/>
  <c r="J6" i="93"/>
  <c r="K17" i="93"/>
  <c r="K18" i="93"/>
  <c r="K19" i="93"/>
  <c r="K20" i="93"/>
  <c r="K21" i="93"/>
  <c r="K22" i="93"/>
  <c r="K23" i="93"/>
  <c r="K25" i="93"/>
  <c r="K26" i="93"/>
  <c r="K27" i="93"/>
  <c r="C28" i="93"/>
  <c r="K28" i="93"/>
  <c r="C29" i="93"/>
  <c r="K29" i="93"/>
  <c r="C30" i="93"/>
  <c r="K30" i="93"/>
  <c r="B32" i="93"/>
  <c r="K32" i="93"/>
  <c r="Q32" i="93" s="1"/>
  <c r="R32" i="93" s="1"/>
  <c r="B33" i="93"/>
  <c r="K33" i="93"/>
  <c r="B34" i="93"/>
  <c r="K34" i="93"/>
  <c r="B35" i="93"/>
  <c r="K35" i="93"/>
  <c r="B4" i="83"/>
  <c r="F4" i="83"/>
  <c r="J4" i="83"/>
  <c r="B6" i="83"/>
  <c r="F6" i="83"/>
  <c r="J6" i="83"/>
  <c r="K17" i="83"/>
  <c r="K18" i="83"/>
  <c r="K19" i="83"/>
  <c r="K20" i="83"/>
  <c r="K21" i="83"/>
  <c r="K22" i="83"/>
  <c r="K23" i="83"/>
  <c r="K25" i="83"/>
  <c r="K26" i="83"/>
  <c r="K27" i="83"/>
  <c r="C28" i="83"/>
  <c r="K28" i="83"/>
  <c r="C29" i="83"/>
  <c r="K29" i="83"/>
  <c r="C30" i="83"/>
  <c r="K30" i="83"/>
  <c r="B32" i="83"/>
  <c r="K32" i="83"/>
  <c r="Q32" i="83" s="1"/>
  <c r="R32" i="83" s="1"/>
  <c r="B33" i="83"/>
  <c r="K33" i="83"/>
  <c r="B34" i="83"/>
  <c r="K34" i="83"/>
  <c r="B35" i="83"/>
  <c r="K35" i="83"/>
  <c r="B4" i="82"/>
  <c r="F4" i="82"/>
  <c r="J4" i="82"/>
  <c r="B6" i="82"/>
  <c r="F6" i="82"/>
  <c r="J6" i="82"/>
  <c r="K17" i="82"/>
  <c r="K18" i="82"/>
  <c r="K19" i="82"/>
  <c r="Q19" i="82" s="1"/>
  <c r="R19" i="82" s="1"/>
  <c r="K20" i="82"/>
  <c r="K21" i="82"/>
  <c r="K22" i="82"/>
  <c r="K23" i="82"/>
  <c r="K25" i="82"/>
  <c r="K26" i="82"/>
  <c r="K27" i="82"/>
  <c r="C28" i="82"/>
  <c r="K28" i="82"/>
  <c r="C29" i="82"/>
  <c r="K29" i="82"/>
  <c r="C30" i="82"/>
  <c r="K30" i="82"/>
  <c r="B32" i="82"/>
  <c r="K32" i="82"/>
  <c r="Q32" i="82" s="1"/>
  <c r="R32" i="82" s="1"/>
  <c r="B33" i="82"/>
  <c r="K33" i="82"/>
  <c r="B34" i="82"/>
  <c r="K34" i="82"/>
  <c r="B35" i="82"/>
  <c r="K35" i="82"/>
  <c r="B4" i="24"/>
  <c r="F4" i="24"/>
  <c r="J4" i="24"/>
  <c r="B6" i="24"/>
  <c r="F6" i="24"/>
  <c r="J6" i="24"/>
  <c r="L18" i="24"/>
  <c r="L18" i="95"/>
  <c r="M19" i="24"/>
  <c r="M19" i="94"/>
  <c r="L20" i="24"/>
  <c r="L20" i="83"/>
  <c r="N26" i="24"/>
  <c r="N26" i="95"/>
  <c r="L27" i="24"/>
  <c r="L27" i="82"/>
  <c r="M34" i="24"/>
  <c r="M34" i="95"/>
  <c r="B4" i="81"/>
  <c r="I4" i="81"/>
  <c r="O4" i="81"/>
  <c r="B6" i="81"/>
  <c r="I6" i="81"/>
  <c r="O6" i="81"/>
  <c r="P15" i="81"/>
  <c r="P16" i="81"/>
  <c r="P17" i="81"/>
  <c r="P18" i="81"/>
  <c r="P19" i="81"/>
  <c r="P20" i="81"/>
  <c r="P21" i="81"/>
  <c r="P22" i="81"/>
  <c r="P23" i="81"/>
  <c r="P24" i="81"/>
  <c r="P25" i="81"/>
  <c r="C26" i="81"/>
  <c r="P26" i="81"/>
  <c r="C27" i="81"/>
  <c r="P27" i="81"/>
  <c r="C28" i="81"/>
  <c r="P28" i="81"/>
  <c r="B30" i="81"/>
  <c r="P30" i="81"/>
  <c r="Q30" i="81"/>
  <c r="B31" i="81"/>
  <c r="P31" i="81"/>
  <c r="B32" i="81"/>
  <c r="P32" i="81"/>
  <c r="Q32" i="81"/>
  <c r="B33" i="81"/>
  <c r="P33" i="81"/>
  <c r="P34" i="81"/>
  <c r="Q34" i="81" s="1"/>
  <c r="P35" i="81"/>
  <c r="Q35" i="81" s="1"/>
  <c r="P36" i="81"/>
  <c r="Q36" i="81" s="1"/>
  <c r="R36" i="81" s="1"/>
  <c r="P37" i="81"/>
  <c r="Q37" i="81" s="1"/>
  <c r="P38" i="81"/>
  <c r="Q38" i="81" s="1"/>
  <c r="P39" i="81"/>
  <c r="Q39" i="81" s="1"/>
  <c r="R39" i="81" s="1"/>
  <c r="P40" i="81"/>
  <c r="Q40" i="81"/>
  <c r="R40" i="81" s="1"/>
  <c r="S40" i="81" s="1"/>
  <c r="P41" i="81"/>
  <c r="Q41" i="81" s="1"/>
  <c r="B4" i="80"/>
  <c r="I4" i="80"/>
  <c r="O4" i="80"/>
  <c r="B6" i="80"/>
  <c r="I6" i="80"/>
  <c r="O6" i="80"/>
  <c r="P15" i="80"/>
  <c r="P16" i="80"/>
  <c r="P17" i="80"/>
  <c r="P18" i="80"/>
  <c r="P19" i="80"/>
  <c r="P20" i="80"/>
  <c r="P21" i="80"/>
  <c r="P22" i="80"/>
  <c r="P23" i="80"/>
  <c r="P24" i="80"/>
  <c r="P25" i="80"/>
  <c r="C26" i="80"/>
  <c r="P26" i="80"/>
  <c r="Q26" i="80"/>
  <c r="R26" i="80"/>
  <c r="C27" i="80"/>
  <c r="P27" i="80"/>
  <c r="C28" i="80"/>
  <c r="P28" i="80"/>
  <c r="B30" i="80"/>
  <c r="P30" i="80"/>
  <c r="B31" i="80"/>
  <c r="P31" i="80"/>
  <c r="B32" i="80"/>
  <c r="P32" i="80"/>
  <c r="B33" i="80"/>
  <c r="P33" i="80"/>
  <c r="P34" i="80"/>
  <c r="Q34" i="80" s="1"/>
  <c r="R34" i="80" s="1"/>
  <c r="P35" i="80"/>
  <c r="Q35" i="80" s="1"/>
  <c r="P36" i="80"/>
  <c r="Q36" i="80" s="1"/>
  <c r="R36" i="80" s="1"/>
  <c r="S36" i="80" s="1"/>
  <c r="P37" i="80"/>
  <c r="Q37" i="80"/>
  <c r="R37" i="80" s="1"/>
  <c r="P38" i="80"/>
  <c r="Q38" i="80" s="1"/>
  <c r="P39" i="80"/>
  <c r="Q39" i="80" s="1"/>
  <c r="P40" i="80"/>
  <c r="Q40" i="80" s="1"/>
  <c r="R40" i="80" s="1"/>
  <c r="P41" i="80"/>
  <c r="Q41" i="80" s="1"/>
  <c r="B4" i="79"/>
  <c r="I4" i="79"/>
  <c r="O4" i="79"/>
  <c r="B6" i="79"/>
  <c r="I6" i="79"/>
  <c r="O6" i="79"/>
  <c r="P15" i="79"/>
  <c r="P16" i="79"/>
  <c r="P17" i="79"/>
  <c r="P18" i="79"/>
  <c r="P19" i="79"/>
  <c r="P20" i="79"/>
  <c r="P21" i="79"/>
  <c r="P22" i="79"/>
  <c r="P23" i="79"/>
  <c r="P24" i="79"/>
  <c r="P25" i="79"/>
  <c r="C26" i="79"/>
  <c r="P26" i="79"/>
  <c r="C27" i="79"/>
  <c r="P27" i="79"/>
  <c r="Q27" i="79"/>
  <c r="C28" i="79"/>
  <c r="P28" i="79"/>
  <c r="B30" i="79"/>
  <c r="P30" i="79"/>
  <c r="Q30" i="79"/>
  <c r="R30" i="79"/>
  <c r="B31" i="79"/>
  <c r="P31" i="79"/>
  <c r="Q31" i="79"/>
  <c r="B32" i="79"/>
  <c r="P32" i="79"/>
  <c r="Q32" i="79"/>
  <c r="B33" i="79"/>
  <c r="P33" i="79"/>
  <c r="P34" i="79"/>
  <c r="Q34" i="79"/>
  <c r="R34" i="79" s="1"/>
  <c r="P35" i="79"/>
  <c r="Q35" i="79" s="1"/>
  <c r="R35" i="79" s="1"/>
  <c r="P36" i="79"/>
  <c r="Q36" i="79" s="1"/>
  <c r="P37" i="79"/>
  <c r="Q37" i="79"/>
  <c r="R37" i="79" s="1"/>
  <c r="S37" i="79" s="1"/>
  <c r="P38" i="79"/>
  <c r="Q38" i="79" s="1"/>
  <c r="R38" i="79" s="1"/>
  <c r="P39" i="79"/>
  <c r="Q39" i="79" s="1"/>
  <c r="P40" i="79"/>
  <c r="Q40" i="79"/>
  <c r="P41" i="79"/>
  <c r="Q41" i="79"/>
  <c r="R41" i="79" s="1"/>
  <c r="B4" i="78"/>
  <c r="I4" i="78"/>
  <c r="O4" i="78"/>
  <c r="B6" i="78"/>
  <c r="I6" i="78"/>
  <c r="O6" i="78"/>
  <c r="P15" i="78"/>
  <c r="P16" i="78"/>
  <c r="P17" i="78"/>
  <c r="P18" i="78"/>
  <c r="P19" i="78"/>
  <c r="P20" i="78"/>
  <c r="P21" i="78"/>
  <c r="P22" i="78"/>
  <c r="P23" i="78"/>
  <c r="P24" i="78"/>
  <c r="P25" i="78"/>
  <c r="C26" i="78"/>
  <c r="P26" i="78"/>
  <c r="Q26" i="78"/>
  <c r="S26" i="78"/>
  <c r="C27" i="78"/>
  <c r="P27" i="78"/>
  <c r="C28" i="78"/>
  <c r="P28" i="78"/>
  <c r="R28" i="78"/>
  <c r="B30" i="78"/>
  <c r="P30" i="78"/>
  <c r="B31" i="78"/>
  <c r="P31" i="78"/>
  <c r="B32" i="78"/>
  <c r="P32" i="78"/>
  <c r="Q32" i="78"/>
  <c r="B33" i="78"/>
  <c r="P33" i="78"/>
  <c r="P34" i="78"/>
  <c r="Q34" i="78" s="1"/>
  <c r="R34" i="78" s="1"/>
  <c r="P35" i="78"/>
  <c r="Q35" i="78"/>
  <c r="R35" i="78" s="1"/>
  <c r="P36" i="78"/>
  <c r="Q36" i="78" s="1"/>
  <c r="P37" i="78"/>
  <c r="Q37" i="78"/>
  <c r="R37" i="78" s="1"/>
  <c r="P38" i="78"/>
  <c r="Q38" i="78" s="1"/>
  <c r="P39" i="78"/>
  <c r="Q39" i="78" s="1"/>
  <c r="P40" i="78"/>
  <c r="Q40" i="78"/>
  <c r="R40" i="78" s="1"/>
  <c r="P41" i="78"/>
  <c r="Q41" i="78" s="1"/>
  <c r="B4" i="18"/>
  <c r="I4" i="18"/>
  <c r="O4" i="18"/>
  <c r="B6" i="18"/>
  <c r="I6" i="18"/>
  <c r="O6" i="18"/>
  <c r="P22" i="18"/>
  <c r="Q23" i="18"/>
  <c r="Q23" i="81"/>
  <c r="Q24" i="18"/>
  <c r="Q24" i="80"/>
  <c r="Q25" i="18"/>
  <c r="Q25" i="79"/>
  <c r="Q26" i="18"/>
  <c r="Q26" i="81"/>
  <c r="R26" i="18"/>
  <c r="R26" i="78"/>
  <c r="S26" i="18"/>
  <c r="S26" i="80"/>
  <c r="Q27" i="18"/>
  <c r="Q27" i="80"/>
  <c r="Q28" i="18"/>
  <c r="Q28" i="78"/>
  <c r="R28" i="18"/>
  <c r="R28" i="81"/>
  <c r="S28" i="18"/>
  <c r="S28" i="78"/>
  <c r="Q30" i="18"/>
  <c r="Q30" i="80"/>
  <c r="R30" i="18"/>
  <c r="R30" i="78"/>
  <c r="S30" i="18"/>
  <c r="S30" i="80" s="1"/>
  <c r="Q31" i="18"/>
  <c r="Q32" i="18"/>
  <c r="R32" i="18"/>
  <c r="Q33" i="18"/>
  <c r="Q33" i="79"/>
  <c r="R33" i="18"/>
  <c r="R33" i="80"/>
  <c r="P34" i="18"/>
  <c r="Q34" i="18"/>
  <c r="R34" i="18" s="1"/>
  <c r="P35" i="18"/>
  <c r="Q35" i="18" s="1"/>
  <c r="P36" i="18"/>
  <c r="Q36" i="18" s="1"/>
  <c r="P37" i="18"/>
  <c r="Q37" i="18" s="1"/>
  <c r="R37" i="18" s="1"/>
  <c r="P38" i="18"/>
  <c r="Q38" i="18" s="1"/>
  <c r="P39" i="18"/>
  <c r="Q39" i="18" s="1"/>
  <c r="P40" i="18"/>
  <c r="Q40" i="18" s="1"/>
  <c r="R40" i="18" s="1"/>
  <c r="P41" i="18"/>
  <c r="Q41" i="18"/>
  <c r="R41" i="18" s="1"/>
  <c r="B4" i="86"/>
  <c r="I4" i="86"/>
  <c r="B6" i="86"/>
  <c r="I6" i="86"/>
  <c r="B8" i="86"/>
  <c r="I8" i="86"/>
  <c r="B4" i="17"/>
  <c r="I4" i="17"/>
  <c r="B6" i="17"/>
  <c r="I6" i="17"/>
  <c r="B8" i="17"/>
  <c r="I8" i="17"/>
  <c r="G39" i="17"/>
  <c r="M39" i="17"/>
  <c r="B4" i="77"/>
  <c r="H4" i="77"/>
  <c r="B6" i="77"/>
  <c r="H6" i="77"/>
  <c r="B8" i="77"/>
  <c r="H8" i="77"/>
  <c r="B4" i="102"/>
  <c r="J4" i="102"/>
  <c r="B6" i="102"/>
  <c r="J6" i="102"/>
  <c r="B8" i="102"/>
  <c r="J8" i="102"/>
  <c r="J35" i="102"/>
  <c r="J36" i="102"/>
  <c r="J39" i="102"/>
  <c r="J40" i="102"/>
  <c r="B4" i="92"/>
  <c r="J4" i="92"/>
  <c r="B6" i="92"/>
  <c r="J6" i="92"/>
  <c r="B8" i="92"/>
  <c r="J8" i="92"/>
  <c r="J36" i="92"/>
  <c r="J37" i="92"/>
  <c r="J40" i="92"/>
  <c r="J41" i="92"/>
  <c r="B4" i="91"/>
  <c r="F4" i="91"/>
  <c r="B6" i="91"/>
  <c r="F6" i="91"/>
  <c r="B8" i="91"/>
  <c r="F8" i="91"/>
  <c r="B4" i="76"/>
  <c r="E4" i="76"/>
  <c r="B6" i="76"/>
  <c r="E6" i="76"/>
  <c r="B8" i="76"/>
  <c r="E8" i="76"/>
  <c r="H27" i="76"/>
  <c r="O32" i="22"/>
  <c r="O32" i="98"/>
  <c r="O31" i="22"/>
  <c r="P32" i="22"/>
  <c r="P32" i="98"/>
  <c r="N32" i="99"/>
  <c r="N31" i="99"/>
  <c r="P31" i="22"/>
  <c r="P31" i="99"/>
  <c r="N31" i="84"/>
  <c r="N31" i="98"/>
  <c r="O31" i="98"/>
  <c r="N30" i="98"/>
  <c r="N30" i="84"/>
  <c r="O30" i="22"/>
  <c r="O30" i="84"/>
  <c r="O25" i="22"/>
  <c r="N24" i="22"/>
  <c r="N24" i="98"/>
  <c r="N21" i="99"/>
  <c r="P21" i="22"/>
  <c r="P21" i="99"/>
  <c r="N21" i="98"/>
  <c r="N18" i="98"/>
  <c r="O18" i="22"/>
  <c r="O18" i="98"/>
  <c r="N17" i="22"/>
  <c r="N17" i="84"/>
  <c r="O16" i="22"/>
  <c r="P16" i="22"/>
  <c r="N15" i="84"/>
  <c r="N15" i="99"/>
  <c r="N15" i="98"/>
  <c r="O15" i="22"/>
  <c r="N33" i="99"/>
  <c r="N33" i="84"/>
  <c r="N33" i="98"/>
  <c r="O32" i="84"/>
  <c r="N32" i="84"/>
  <c r="O33" i="22"/>
  <c r="P33" i="22"/>
  <c r="P32" i="99"/>
  <c r="O32" i="99"/>
  <c r="N30" i="99"/>
  <c r="O30" i="99"/>
  <c r="N28" i="99"/>
  <c r="N28" i="84"/>
  <c r="N28" i="98"/>
  <c r="N25" i="84"/>
  <c r="N25" i="99"/>
  <c r="P25" i="22"/>
  <c r="N25" i="98"/>
  <c r="O24" i="98"/>
  <c r="O24" i="99"/>
  <c r="O24" i="84"/>
  <c r="O26" i="98"/>
  <c r="O26" i="84"/>
  <c r="O26" i="99"/>
  <c r="N26" i="22"/>
  <c r="N27" i="99"/>
  <c r="O27" i="98"/>
  <c r="O28" i="22"/>
  <c r="P28" i="22"/>
  <c r="N27" i="84"/>
  <c r="P27" i="22"/>
  <c r="O27" i="84"/>
  <c r="O23" i="99"/>
  <c r="O23" i="84"/>
  <c r="O23" i="98"/>
  <c r="N23" i="22"/>
  <c r="O20" i="98"/>
  <c r="O20" i="84"/>
  <c r="O20" i="99"/>
  <c r="O19" i="99"/>
  <c r="O19" i="98"/>
  <c r="O19" i="84"/>
  <c r="N16" i="98"/>
  <c r="N16" i="84"/>
  <c r="N16" i="99"/>
  <c r="N20" i="22"/>
  <c r="O17" i="84"/>
  <c r="O17" i="98"/>
  <c r="N18" i="99"/>
  <c r="N19" i="22"/>
  <c r="O21" i="84"/>
  <c r="N18" i="84"/>
  <c r="N21" i="84"/>
  <c r="O21" i="98"/>
  <c r="L35" i="24"/>
  <c r="L35" i="95"/>
  <c r="M26" i="24"/>
  <c r="M26" i="95"/>
  <c r="Q27" i="95"/>
  <c r="R27" i="95" s="1"/>
  <c r="M27" i="24"/>
  <c r="M27" i="93"/>
  <c r="M32" i="24"/>
  <c r="M32" i="95"/>
  <c r="M33" i="24"/>
  <c r="M33" i="82"/>
  <c r="N35" i="24"/>
  <c r="N35" i="83"/>
  <c r="N34" i="24"/>
  <c r="N34" i="95"/>
  <c r="N19" i="24"/>
  <c r="N19" i="95"/>
  <c r="M34" i="82"/>
  <c r="N33" i="24"/>
  <c r="N33" i="93"/>
  <c r="M30" i="24"/>
  <c r="M30" i="95"/>
  <c r="N27" i="83"/>
  <c r="N27" i="82"/>
  <c r="N27" i="95"/>
  <c r="M29" i="24"/>
  <c r="M29" i="95"/>
  <c r="M28" i="24"/>
  <c r="M28" i="93"/>
  <c r="N30" i="24"/>
  <c r="N30" i="82"/>
  <c r="M25" i="24"/>
  <c r="M25" i="93"/>
  <c r="M18" i="95"/>
  <c r="N18" i="24"/>
  <c r="N18" i="95"/>
  <c r="L21" i="82"/>
  <c r="L21" i="93"/>
  <c r="L23" i="24"/>
  <c r="N23" i="24"/>
  <c r="M22" i="24"/>
  <c r="M22" i="93"/>
  <c r="M23" i="24"/>
  <c r="M23" i="83"/>
  <c r="M21" i="24"/>
  <c r="M21" i="95"/>
  <c r="N20" i="24"/>
  <c r="L20" i="95"/>
  <c r="N35" i="82"/>
  <c r="M34" i="83"/>
  <c r="M34" i="94"/>
  <c r="L33" i="83"/>
  <c r="L33" i="95"/>
  <c r="N30" i="94"/>
  <c r="N30" i="83"/>
  <c r="L28" i="83"/>
  <c r="M27" i="83"/>
  <c r="L27" i="83"/>
  <c r="N27" i="94"/>
  <c r="L27" i="95"/>
  <c r="M27" i="94"/>
  <c r="L27" i="94"/>
  <c r="M27" i="95"/>
  <c r="L26" i="93"/>
  <c r="M26" i="93"/>
  <c r="M23" i="93"/>
  <c r="L22" i="83"/>
  <c r="L21" i="83"/>
  <c r="L21" i="94"/>
  <c r="M20" i="93"/>
  <c r="L20" i="93"/>
  <c r="L19" i="83"/>
  <c r="M17" i="24"/>
  <c r="M17" i="94"/>
  <c r="L35" i="82"/>
  <c r="M35" i="83"/>
  <c r="L35" i="83"/>
  <c r="L35" i="94"/>
  <c r="M35" i="93"/>
  <c r="L35" i="93"/>
  <c r="M35" i="82"/>
  <c r="M35" i="94"/>
  <c r="M34" i="93"/>
  <c r="L34" i="93"/>
  <c r="L34" i="95"/>
  <c r="L34" i="94"/>
  <c r="L34" i="82"/>
  <c r="L33" i="93"/>
  <c r="L33" i="82"/>
  <c r="L32" i="94"/>
  <c r="L32" i="93"/>
  <c r="L32" i="82"/>
  <c r="L32" i="83"/>
  <c r="L32" i="95"/>
  <c r="L30" i="95"/>
  <c r="L30" i="94"/>
  <c r="L30" i="82"/>
  <c r="L30" i="83"/>
  <c r="L29" i="93"/>
  <c r="L29" i="95"/>
  <c r="L29" i="94"/>
  <c r="L29" i="82"/>
  <c r="L28" i="94"/>
  <c r="L28" i="95"/>
  <c r="L28" i="93"/>
  <c r="L27" i="93"/>
  <c r="M27" i="82"/>
  <c r="N26" i="94"/>
  <c r="Q27" i="24"/>
  <c r="R27" i="24"/>
  <c r="M26" i="94"/>
  <c r="N26" i="93"/>
  <c r="L26" i="94"/>
  <c r="N26" i="82"/>
  <c r="L26" i="82"/>
  <c r="N26" i="83"/>
  <c r="M26" i="83"/>
  <c r="L26" i="83"/>
  <c r="L25" i="82"/>
  <c r="L25" i="93"/>
  <c r="L25" i="94"/>
  <c r="L25" i="83"/>
  <c r="M25" i="95"/>
  <c r="L23" i="93"/>
  <c r="L23" i="95"/>
  <c r="M23" i="82"/>
  <c r="L22" i="82"/>
  <c r="M22" i="94"/>
  <c r="L22" i="94"/>
  <c r="L22" i="93"/>
  <c r="L21" i="95"/>
  <c r="L20" i="82"/>
  <c r="L20" i="94"/>
  <c r="M20" i="83"/>
  <c r="M20" i="95"/>
  <c r="M20" i="82"/>
  <c r="L19" i="95"/>
  <c r="M19" i="93"/>
  <c r="Q19" i="24"/>
  <c r="R19" i="24"/>
  <c r="L19" i="93"/>
  <c r="M19" i="83"/>
  <c r="M19" i="95"/>
  <c r="M19" i="82"/>
  <c r="L19" i="82"/>
  <c r="N18" i="83"/>
  <c r="N18" i="94"/>
  <c r="M18" i="82"/>
  <c r="M18" i="93"/>
  <c r="N18" i="82"/>
  <c r="M18" i="83"/>
  <c r="M18" i="94"/>
  <c r="L18" i="82"/>
  <c r="L18" i="83"/>
  <c r="L18" i="93"/>
  <c r="L18" i="94"/>
  <c r="L17" i="93"/>
  <c r="L17" i="94"/>
  <c r="L17" i="83"/>
  <c r="L17" i="82"/>
  <c r="Q23" i="78"/>
  <c r="R17" i="18"/>
  <c r="R17" i="80"/>
  <c r="Q17" i="81"/>
  <c r="Q17" i="80"/>
  <c r="Q17" i="78"/>
  <c r="Q18" i="81"/>
  <c r="Q18" i="79"/>
  <c r="Q18" i="78"/>
  <c r="R32" i="78"/>
  <c r="R32" i="80"/>
  <c r="R32" i="79"/>
  <c r="S32" i="18"/>
  <c r="S32" i="79" s="1"/>
  <c r="R32" i="81"/>
  <c r="R33" i="79"/>
  <c r="R31" i="18"/>
  <c r="Q31" i="78"/>
  <c r="Q33" i="80"/>
  <c r="Q33" i="78"/>
  <c r="Q33" i="81"/>
  <c r="Q31" i="81"/>
  <c r="R33" i="78"/>
  <c r="R33" i="81"/>
  <c r="S33" i="18"/>
  <c r="S33" i="79" s="1"/>
  <c r="Q32" i="80"/>
  <c r="Q31" i="80"/>
  <c r="Q30" i="78"/>
  <c r="R30" i="80"/>
  <c r="S30" i="79"/>
  <c r="R30" i="81"/>
  <c r="Q25" i="81"/>
  <c r="Q25" i="78"/>
  <c r="R28" i="80"/>
  <c r="R25" i="18"/>
  <c r="Q24" i="79"/>
  <c r="Q28" i="80"/>
  <c r="Q27" i="81"/>
  <c r="R27" i="18"/>
  <c r="Q27" i="78"/>
  <c r="S26" i="79"/>
  <c r="S28" i="80"/>
  <c r="R26" i="79"/>
  <c r="Q24" i="81"/>
  <c r="Q24" i="78"/>
  <c r="S28" i="79"/>
  <c r="Q26" i="79"/>
  <c r="Q25" i="80"/>
  <c r="S26" i="81"/>
  <c r="R24" i="18"/>
  <c r="R28" i="79"/>
  <c r="R26" i="81"/>
  <c r="Q28" i="79"/>
  <c r="S28" i="81"/>
  <c r="S25" i="18"/>
  <c r="Q28" i="81"/>
  <c r="Q23" i="80"/>
  <c r="Q23" i="79"/>
  <c r="R23" i="18"/>
  <c r="R21" i="18"/>
  <c r="R21" i="78"/>
  <c r="Q21" i="79"/>
  <c r="Q21" i="81"/>
  <c r="Q17" i="79"/>
  <c r="Q20" i="80"/>
  <c r="Q20" i="78"/>
  <c r="Q20" i="81"/>
  <c r="R19" i="18"/>
  <c r="Q16" i="81"/>
  <c r="Q16" i="78"/>
  <c r="R16" i="18"/>
  <c r="R16" i="78"/>
  <c r="Q16" i="80"/>
  <c r="Q16" i="79"/>
  <c r="Q21" i="80"/>
  <c r="Q21" i="78"/>
  <c r="R20" i="81"/>
  <c r="R20" i="79"/>
  <c r="R20" i="78"/>
  <c r="R20" i="80"/>
  <c r="S20" i="18"/>
  <c r="Q20" i="79"/>
  <c r="Q19" i="78"/>
  <c r="Q19" i="81"/>
  <c r="Q19" i="79"/>
  <c r="R18" i="18"/>
  <c r="Q18" i="80"/>
  <c r="Q15" i="80"/>
  <c r="R15" i="18"/>
  <c r="Q15" i="81"/>
  <c r="Q15" i="79"/>
  <c r="P30" i="22"/>
  <c r="P30" i="84"/>
  <c r="O31" i="99"/>
  <c r="O31" i="84"/>
  <c r="P32" i="84"/>
  <c r="O18" i="99"/>
  <c r="P31" i="98"/>
  <c r="P31" i="84"/>
  <c r="P30" i="99"/>
  <c r="P30" i="98"/>
  <c r="O30" i="98"/>
  <c r="O25" i="98"/>
  <c r="O25" i="99"/>
  <c r="O25" i="84"/>
  <c r="P24" i="22"/>
  <c r="P24" i="84"/>
  <c r="N24" i="84"/>
  <c r="N24" i="99"/>
  <c r="P21" i="98"/>
  <c r="P21" i="84"/>
  <c r="O18" i="84"/>
  <c r="P18" i="22"/>
  <c r="P17" i="22"/>
  <c r="N17" i="98"/>
  <c r="N17" i="99"/>
  <c r="O16" i="99"/>
  <c r="O16" i="98"/>
  <c r="O16" i="84"/>
  <c r="O15" i="84"/>
  <c r="O15" i="98"/>
  <c r="O15" i="99"/>
  <c r="P15" i="22"/>
  <c r="P33" i="99"/>
  <c r="P33" i="84"/>
  <c r="P33" i="98"/>
  <c r="O33" i="99"/>
  <c r="O33" i="98"/>
  <c r="O33" i="84"/>
  <c r="P28" i="98"/>
  <c r="P28" i="99"/>
  <c r="P28" i="84"/>
  <c r="P27" i="84"/>
  <c r="P27" i="98"/>
  <c r="P27" i="99"/>
  <c r="O28" i="98"/>
  <c r="O28" i="99"/>
  <c r="O28" i="84"/>
  <c r="N26" i="98"/>
  <c r="N26" i="84"/>
  <c r="N26" i="99"/>
  <c r="P26" i="22"/>
  <c r="P24" i="98"/>
  <c r="P24" i="99"/>
  <c r="P25" i="99"/>
  <c r="P25" i="84"/>
  <c r="P25" i="98"/>
  <c r="N23" i="99"/>
  <c r="N23" i="84"/>
  <c r="P23" i="22"/>
  <c r="N23" i="98"/>
  <c r="N20" i="84"/>
  <c r="P20" i="22"/>
  <c r="N20" i="98"/>
  <c r="N20" i="99"/>
  <c r="P16" i="99"/>
  <c r="P16" i="98"/>
  <c r="P16" i="84"/>
  <c r="N19" i="99"/>
  <c r="N19" i="98"/>
  <c r="N19" i="84"/>
  <c r="P19" i="22"/>
  <c r="N34" i="94"/>
  <c r="M33" i="95"/>
  <c r="N34" i="83"/>
  <c r="N34" i="82"/>
  <c r="M33" i="93"/>
  <c r="M26" i="82"/>
  <c r="M30" i="93"/>
  <c r="N19" i="94"/>
  <c r="N19" i="93"/>
  <c r="Q19" i="93"/>
  <c r="R19" i="93"/>
  <c r="M33" i="94"/>
  <c r="M32" i="83"/>
  <c r="M32" i="94"/>
  <c r="N35" i="94"/>
  <c r="M33" i="83"/>
  <c r="N35" i="93"/>
  <c r="N35" i="95"/>
  <c r="N34" i="93"/>
  <c r="M32" i="93"/>
  <c r="M32" i="82"/>
  <c r="N32" i="24"/>
  <c r="Q32" i="24"/>
  <c r="R32" i="24"/>
  <c r="M28" i="82"/>
  <c r="M28" i="95"/>
  <c r="M30" i="83"/>
  <c r="M28" i="94"/>
  <c r="M30" i="94"/>
  <c r="N30" i="93"/>
  <c r="M30" i="82"/>
  <c r="M22" i="83"/>
  <c r="M21" i="94"/>
  <c r="M22" i="82"/>
  <c r="M22" i="95"/>
  <c r="N19" i="83"/>
  <c r="Q19" i="83"/>
  <c r="R19" i="83" s="1"/>
  <c r="N19" i="82"/>
  <c r="M17" i="83"/>
  <c r="M17" i="93"/>
  <c r="N33" i="95"/>
  <c r="N33" i="83"/>
  <c r="N33" i="94"/>
  <c r="N33" i="82"/>
  <c r="Q27" i="82"/>
  <c r="R27" i="82"/>
  <c r="M29" i="93"/>
  <c r="M29" i="83"/>
  <c r="M29" i="94"/>
  <c r="N28" i="24"/>
  <c r="M28" i="83"/>
  <c r="M29" i="82"/>
  <c r="N29" i="24"/>
  <c r="N30" i="95"/>
  <c r="M25" i="82"/>
  <c r="M25" i="83"/>
  <c r="N25" i="24"/>
  <c r="M25" i="94"/>
  <c r="N23" i="82"/>
  <c r="N23" i="83"/>
  <c r="N23" i="94"/>
  <c r="N23" i="93"/>
  <c r="N23" i="95"/>
  <c r="N21" i="24"/>
  <c r="N20" i="94"/>
  <c r="N20" i="93"/>
  <c r="N20" i="95"/>
  <c r="M23" i="95"/>
  <c r="M23" i="94"/>
  <c r="N20" i="83"/>
  <c r="M21" i="82"/>
  <c r="M21" i="93"/>
  <c r="M21" i="83"/>
  <c r="N20" i="82"/>
  <c r="N18" i="93"/>
  <c r="N22" i="24"/>
  <c r="L23" i="82"/>
  <c r="L23" i="94"/>
  <c r="L23" i="83"/>
  <c r="Q27" i="83"/>
  <c r="R27" i="83"/>
  <c r="Q27" i="93"/>
  <c r="R27" i="93" s="1"/>
  <c r="M17" i="95"/>
  <c r="M17" i="82"/>
  <c r="N17" i="24"/>
  <c r="N17" i="94"/>
  <c r="R17" i="81"/>
  <c r="R17" i="78"/>
  <c r="R17" i="79"/>
  <c r="S17" i="18"/>
  <c r="S17" i="79"/>
  <c r="S21" i="18"/>
  <c r="S21" i="80"/>
  <c r="R31" i="78"/>
  <c r="R31" i="80"/>
  <c r="R31" i="79"/>
  <c r="R31" i="81"/>
  <c r="S31" i="18"/>
  <c r="S31" i="78" s="1"/>
  <c r="S33" i="80"/>
  <c r="S33" i="81"/>
  <c r="S25" i="81"/>
  <c r="S25" i="79"/>
  <c r="S25" i="78"/>
  <c r="S25" i="80"/>
  <c r="R27" i="80"/>
  <c r="R27" i="79"/>
  <c r="R27" i="78"/>
  <c r="S27" i="18"/>
  <c r="R27" i="81"/>
  <c r="R24" i="80"/>
  <c r="S24" i="18"/>
  <c r="R24" i="78"/>
  <c r="R24" i="81"/>
  <c r="R24" i="79"/>
  <c r="R25" i="79"/>
  <c r="R25" i="81"/>
  <c r="R25" i="80"/>
  <c r="R25" i="78"/>
  <c r="R23" i="81"/>
  <c r="S23" i="18"/>
  <c r="R23" i="78"/>
  <c r="R23" i="79"/>
  <c r="R23" i="80"/>
  <c r="R21" i="81"/>
  <c r="R21" i="79"/>
  <c r="R21" i="80"/>
  <c r="R19" i="80"/>
  <c r="S19" i="18"/>
  <c r="R19" i="78"/>
  <c r="R19" i="79"/>
  <c r="R19" i="81"/>
  <c r="R16" i="79"/>
  <c r="R16" i="80"/>
  <c r="S16" i="18"/>
  <c r="S16" i="79"/>
  <c r="R16" i="81"/>
  <c r="S20" i="80"/>
  <c r="S20" i="81"/>
  <c r="S20" i="78"/>
  <c r="S20" i="79"/>
  <c r="R18" i="81"/>
  <c r="R18" i="80"/>
  <c r="R18" i="78"/>
  <c r="R18" i="79"/>
  <c r="S18" i="18"/>
  <c r="R15" i="81"/>
  <c r="R15" i="79"/>
  <c r="R15" i="80"/>
  <c r="R15" i="78"/>
  <c r="S15" i="18"/>
  <c r="P18" i="98"/>
  <c r="P18" i="99"/>
  <c r="P18" i="84"/>
  <c r="P17" i="84"/>
  <c r="P17" i="99"/>
  <c r="P17" i="98"/>
  <c r="P15" i="99"/>
  <c r="P15" i="98"/>
  <c r="P15" i="84"/>
  <c r="P26" i="98"/>
  <c r="P26" i="99"/>
  <c r="P26" i="84"/>
  <c r="P23" i="99"/>
  <c r="P23" i="84"/>
  <c r="P23" i="98"/>
  <c r="P19" i="99"/>
  <c r="P19" i="98"/>
  <c r="P19" i="84"/>
  <c r="P20" i="98"/>
  <c r="P20" i="84"/>
  <c r="P20" i="99"/>
  <c r="N32" i="82"/>
  <c r="N32" i="83"/>
  <c r="N32" i="93"/>
  <c r="N32" i="95"/>
  <c r="N32" i="94"/>
  <c r="N17" i="93"/>
  <c r="N28" i="94"/>
  <c r="N28" i="95"/>
  <c r="N28" i="83"/>
  <c r="N28" i="82"/>
  <c r="N28" i="93"/>
  <c r="N29" i="82"/>
  <c r="N29" i="83"/>
  <c r="N29" i="93"/>
  <c r="N29" i="95"/>
  <c r="N29" i="94"/>
  <c r="N25" i="94"/>
  <c r="N25" i="83"/>
  <c r="N25" i="93"/>
  <c r="N25" i="95"/>
  <c r="N25" i="82"/>
  <c r="N22" i="95"/>
  <c r="N22" i="82"/>
  <c r="N22" i="93"/>
  <c r="N22" i="94"/>
  <c r="N22" i="83"/>
  <c r="N21" i="83"/>
  <c r="N21" i="94"/>
  <c r="N21" i="93"/>
  <c r="N21" i="82"/>
  <c r="N21" i="95"/>
  <c r="N17" i="83"/>
  <c r="N17" i="82"/>
  <c r="N17" i="95"/>
  <c r="S16" i="81"/>
  <c r="S17" i="81"/>
  <c r="S17" i="78"/>
  <c r="S16" i="78"/>
  <c r="S16" i="80"/>
  <c r="S21" i="79"/>
  <c r="S21" i="81"/>
  <c r="S17" i="80"/>
  <c r="S21" i="78"/>
  <c r="S31" i="81"/>
  <c r="S31" i="79"/>
  <c r="S31" i="80"/>
  <c r="S27" i="79"/>
  <c r="S27" i="80"/>
  <c r="S27" i="78"/>
  <c r="S27" i="81"/>
  <c r="S24" i="80"/>
  <c r="S24" i="79"/>
  <c r="S24" i="78"/>
  <c r="S24" i="81"/>
  <c r="S23" i="80"/>
  <c r="S23" i="81"/>
  <c r="S23" i="78"/>
  <c r="S23" i="79"/>
  <c r="S19" i="80"/>
  <c r="S19" i="78"/>
  <c r="S19" i="79"/>
  <c r="S19" i="81"/>
  <c r="S18" i="78"/>
  <c r="S18" i="80"/>
  <c r="S18" i="79"/>
  <c r="S18" i="81"/>
  <c r="S15" i="80"/>
  <c r="S15" i="78"/>
  <c r="S15" i="81"/>
  <c r="S15" i="79"/>
  <c r="R39" i="80" l="1"/>
  <c r="S39" i="80"/>
  <c r="R34" i="81"/>
  <c r="S34" i="81"/>
  <c r="S40" i="79"/>
  <c r="R38" i="18"/>
  <c r="S38" i="18"/>
  <c r="R37" i="81"/>
  <c r="S37" i="81"/>
  <c r="R38" i="78"/>
  <c r="S38" i="78" s="1"/>
  <c r="R41" i="78"/>
  <c r="S41" i="78"/>
  <c r="R35" i="18"/>
  <c r="S35" i="18"/>
  <c r="R40" i="79"/>
  <c r="S34" i="79"/>
  <c r="S30" i="81"/>
  <c r="S41" i="18"/>
  <c r="S35" i="78"/>
  <c r="S32" i="80"/>
  <c r="S30" i="78"/>
  <c r="R36" i="18"/>
  <c r="S36" i="18"/>
  <c r="R41" i="80"/>
  <c r="S41" i="80" s="1"/>
  <c r="R41" i="81"/>
  <c r="S41" i="81"/>
  <c r="R38" i="80"/>
  <c r="S38" i="80" s="1"/>
  <c r="R38" i="81"/>
  <c r="S38" i="81" s="1"/>
  <c r="R36" i="78"/>
  <c r="S36" i="78"/>
  <c r="R39" i="79"/>
  <c r="S39" i="79" s="1"/>
  <c r="R35" i="80"/>
  <c r="S35" i="80"/>
  <c r="R39" i="78"/>
  <c r="S39" i="78" s="1"/>
  <c r="R35" i="81"/>
  <c r="S35" i="81" s="1"/>
  <c r="R39" i="18"/>
  <c r="S39" i="18" s="1"/>
  <c r="R36" i="79"/>
  <c r="S36" i="79" s="1"/>
  <c r="S32" i="78"/>
  <c r="S40" i="18"/>
  <c r="S37" i="18"/>
  <c r="S34" i="18"/>
  <c r="S40" i="78"/>
  <c r="S37" i="78"/>
  <c r="S34" i="78"/>
  <c r="S39" i="81"/>
  <c r="S36" i="81"/>
  <c r="S33" i="78"/>
  <c r="S41" i="79"/>
  <c r="S38" i="79"/>
  <c r="S35" i="79"/>
  <c r="S40" i="80"/>
  <c r="S37" i="80"/>
  <c r="S34" i="80"/>
  <c r="S32"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E21" authorId="0" shapeId="0" xr:uid="{2F384CD2-F44A-49FC-8125-9F460307A9D4}">
      <text>
        <r>
          <rPr>
            <b/>
            <sz val="10"/>
            <color indexed="81"/>
            <rFont val="Tahoma"/>
            <family val="2"/>
          </rPr>
          <t>May be facility name or NDEQ file name if RP different from current property owner.</t>
        </r>
      </text>
    </comment>
    <comment ref="E22" authorId="0" shapeId="0" xr:uid="{EDD72BAF-BFA2-4FC5-8B24-15C7A4B0D080}">
      <text>
        <r>
          <rPr>
            <b/>
            <sz val="10"/>
            <color indexed="81"/>
            <rFont val="Tahoma"/>
            <family val="2"/>
          </rPr>
          <t>Physical address &amp; city</t>
        </r>
      </text>
    </comment>
    <comment ref="E26" authorId="0" shapeId="0" xr:uid="{6EC0D5EA-8688-466E-B20E-385735692F9B}">
      <text>
        <r>
          <rPr>
            <b/>
            <sz val="10"/>
            <color indexed="81"/>
            <rFont val="Tahoma"/>
            <family val="2"/>
          </rPr>
          <t>Name of consulting firm</t>
        </r>
      </text>
    </comment>
    <comment ref="E28" authorId="0" shapeId="0" xr:uid="{E1C8D365-98F0-4F9E-930C-CAA67010A366}">
      <text>
        <r>
          <rPr>
            <b/>
            <sz val="10"/>
            <color indexed="81"/>
            <rFont val="Tahoma"/>
            <family val="2"/>
          </rPr>
          <t>Name of consultant project manager</t>
        </r>
      </text>
    </comment>
    <comment ref="E29" authorId="0" shapeId="0" xr:uid="{4EBD5824-123B-4F0E-BFFE-C584016C920F}">
      <text>
        <r>
          <rPr>
            <b/>
            <sz val="10"/>
            <color indexed="81"/>
            <rFont val="Tahoma"/>
            <family val="2"/>
          </rPr>
          <t>Name of consultant reviewing report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E37" authorId="0" shapeId="0" xr:uid="{44129839-448A-4457-8E89-AB4B6D16867F}">
      <text>
        <r>
          <rPr>
            <b/>
            <sz val="10"/>
            <color indexed="81"/>
            <rFont val="Tahoma"/>
            <family val="2"/>
          </rPr>
          <t>Temperature blank reading immediately prior to sealing shipping container in field</t>
        </r>
      </text>
    </comment>
    <comment ref="F37" authorId="0" shapeId="0" xr:uid="{0B5F17AD-B2C5-4AE4-A010-965F88755A83}">
      <text>
        <r>
          <rPr>
            <b/>
            <sz val="10"/>
            <color indexed="81"/>
            <rFont val="Tahoma"/>
            <family val="2"/>
          </rPr>
          <t>Temperature blank reading as recorded by laboratory upon receipt of shipping container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F5" authorId="0" shapeId="0" xr:uid="{9F89F38B-2A28-4BA7-8E40-B5E1C9498A29}">
      <text>
        <r>
          <rPr>
            <b/>
            <sz val="8"/>
            <color indexed="81"/>
            <rFont val="Tahoma"/>
            <family val="2"/>
          </rPr>
          <t>Click the checkboxes to show the forms.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C14" authorId="0" shapeId="0" xr:uid="{6CF09FD1-C795-471C-B880-AA90E1C4D6E7}">
      <text>
        <r>
          <rPr>
            <b/>
            <sz val="8"/>
            <color indexed="81"/>
            <rFont val="Tahoma"/>
            <family val="2"/>
          </rPr>
          <t>Wide Area Augmentation System</t>
        </r>
      </text>
    </comment>
    <comment ref="D18" authorId="0" shapeId="0" xr:uid="{D11492F5-4395-4B63-A70B-0C5403C0222F}">
      <text>
        <r>
          <rPr>
            <b/>
            <sz val="8"/>
            <color indexed="81"/>
            <rFont val="Tahoma"/>
            <family val="2"/>
          </rPr>
          <t>Must be entered in decimal degrees.</t>
        </r>
      </text>
    </comment>
    <comment ref="E18" authorId="0" shapeId="0" xr:uid="{38002E29-891B-4EA9-8D34-28B31AC230ED}">
      <text>
        <r>
          <rPr>
            <b/>
            <sz val="8"/>
            <color indexed="81"/>
            <rFont val="Tahoma"/>
            <family val="2"/>
          </rPr>
          <t>Must be entered in decimal degrees.</t>
        </r>
      </text>
    </comment>
    <comment ref="F18" authorId="0" shapeId="0" xr:uid="{FF7F122E-79AD-4229-AAE9-8490B68948D5}">
      <text>
        <r>
          <rPr>
            <sz val="8"/>
            <color indexed="81"/>
            <rFont val="Tahoma"/>
            <family val="2"/>
          </rPr>
          <t>Include the estimated accuracy of the reading if provided by the GPS unit.  Otherwise, leave blank.</t>
        </r>
      </text>
    </comment>
    <comment ref="I18" authorId="0" shapeId="0" xr:uid="{26206653-20DE-4D35-9989-ECBCABA15C79}">
      <text>
        <r>
          <rPr>
            <sz val="8"/>
            <color indexed="81"/>
            <rFont val="Tahoma"/>
            <family val="2"/>
          </rPr>
          <t>Place an X in this column if the accuracy reading is in feet.</t>
        </r>
      </text>
    </comment>
    <comment ref="J18" authorId="0" shapeId="0" xr:uid="{1A9E0419-391D-4AE3-8C0A-D231372B02C0}">
      <text>
        <r>
          <rPr>
            <sz val="8"/>
            <color indexed="81"/>
            <rFont val="Tahoma"/>
            <family val="2"/>
          </rPr>
          <t>Place an X in this column if the accuracy reading is in meters.</t>
        </r>
      </text>
    </comment>
    <comment ref="D29" authorId="0" shapeId="0" xr:uid="{9F3725DE-4A02-4675-ABBA-A56DCD99DE9A}">
      <text>
        <r>
          <rPr>
            <b/>
            <sz val="8"/>
            <color indexed="81"/>
            <rFont val="Tahoma"/>
            <family val="2"/>
          </rPr>
          <t>Must be entered in decimal degrees.</t>
        </r>
      </text>
    </comment>
    <comment ref="E29" authorId="0" shapeId="0" xr:uid="{1E94FB12-BD00-486D-91AD-85EE04501F47}">
      <text>
        <r>
          <rPr>
            <b/>
            <sz val="8"/>
            <color indexed="81"/>
            <rFont val="Tahoma"/>
            <family val="2"/>
          </rPr>
          <t>Must be entered in decimal degrees.</t>
        </r>
      </text>
    </comment>
    <comment ref="F29" authorId="0" shapeId="0" xr:uid="{479A2114-0FC8-427F-8B97-94E149766B68}">
      <text>
        <r>
          <rPr>
            <sz val="8"/>
            <color indexed="81"/>
            <rFont val="Tahoma"/>
            <family val="2"/>
          </rPr>
          <t>Include the estimated accuracy of the reading if provided by the GPS unit.  Otherwise, leave blank.</t>
        </r>
      </text>
    </comment>
    <comment ref="I29" authorId="0" shapeId="0" xr:uid="{EFABD42D-0BB9-48CA-972B-9C98EAF033B6}">
      <text>
        <r>
          <rPr>
            <sz val="8"/>
            <color indexed="81"/>
            <rFont val="Tahoma"/>
            <family val="2"/>
          </rPr>
          <t>Place an X in this column if the accuracy reading is in feet.</t>
        </r>
      </text>
    </comment>
    <comment ref="J29" authorId="0" shapeId="0" xr:uid="{140F44B8-3461-40BE-82B3-3A1849546462}">
      <text>
        <r>
          <rPr>
            <sz val="8"/>
            <color indexed="81"/>
            <rFont val="Tahoma"/>
            <family val="2"/>
          </rPr>
          <t>Place an X in this column if the accuracy reading is in meters.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Scott McIntyre</author>
  </authors>
  <commentList>
    <comment ref="C14" authorId="0" shapeId="0" xr:uid="{03F40774-6E09-4C0D-8BD9-5C3B8AC57444}">
      <text>
        <r>
          <rPr>
            <b/>
            <sz val="8"/>
            <color indexed="81"/>
            <rFont val="Tahoma"/>
            <family val="2"/>
          </rPr>
          <t>Wide Area Augmentation System</t>
        </r>
      </text>
    </comment>
    <comment ref="D18" authorId="0" shapeId="0" xr:uid="{22B8E18D-5FF9-4681-BBA3-071A043CF068}">
      <text>
        <r>
          <rPr>
            <b/>
            <sz val="8"/>
            <color indexed="81"/>
            <rFont val="Tahoma"/>
            <family val="2"/>
          </rPr>
          <t>Must be entered in decimal degrees.</t>
        </r>
      </text>
    </comment>
    <comment ref="E18" authorId="0" shapeId="0" xr:uid="{56B8C8C9-C537-4314-91A8-04B2BB7EEDA6}">
      <text>
        <r>
          <rPr>
            <b/>
            <sz val="8"/>
            <color indexed="81"/>
            <rFont val="Tahoma"/>
            <family val="2"/>
          </rPr>
          <t>Must be entered in decimal degrees.</t>
        </r>
      </text>
    </comment>
    <comment ref="F18" authorId="0" shapeId="0" xr:uid="{D15A089B-A184-4EA2-BE7F-615A01D1F607}">
      <text>
        <r>
          <rPr>
            <sz val="8"/>
            <color indexed="81"/>
            <rFont val="Tahoma"/>
            <family val="2"/>
          </rPr>
          <t>Include the estimated accuracy of the reading if provided by the GPS unit.  Otherwise, leave blank.</t>
        </r>
      </text>
    </comment>
    <comment ref="I18" authorId="0" shapeId="0" xr:uid="{19A6E014-9943-41C7-97CB-22DCCDF6B4C2}">
      <text>
        <r>
          <rPr>
            <sz val="8"/>
            <color indexed="81"/>
            <rFont val="Tahoma"/>
            <family val="2"/>
          </rPr>
          <t>Place an X in this column if the accuracy reading is in feet.</t>
        </r>
      </text>
    </comment>
    <comment ref="J18" authorId="0" shapeId="0" xr:uid="{8A7059C7-EF40-4143-83CB-366ACCBF1616}">
      <text>
        <r>
          <rPr>
            <sz val="8"/>
            <color indexed="81"/>
            <rFont val="Tahoma"/>
            <family val="2"/>
          </rPr>
          <t>Place an X in this column if the accuracy reading is in meters.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L33" authorId="0" shapeId="0" xr:uid="{A42D345D-FDA4-4D4E-9375-E6671321F2B0}">
      <text>
        <r>
          <rPr>
            <b/>
            <sz val="10"/>
            <color indexed="81"/>
            <rFont val="Tahoma"/>
            <family val="2"/>
          </rPr>
          <t>e.g., past monitoring events, USGS water reports, data from other sites</t>
        </r>
      </text>
    </comment>
    <comment ref="L36" authorId="0" shapeId="0" xr:uid="{F2B70897-7700-4CA4-BB3C-DBD6957FDAA2}">
      <text>
        <r>
          <rPr>
            <b/>
            <sz val="10"/>
            <color indexed="81"/>
            <rFont val="Tahoma"/>
            <family val="2"/>
          </rPr>
          <t>List monitoring wells used to calculate hydraulic gradient</t>
        </r>
      </text>
    </comment>
    <comment ref="G37" authorId="0" shapeId="0" xr:uid="{352132D6-60FA-4C01-98BC-0193845078FF}">
      <text>
        <r>
          <rPr>
            <b/>
            <sz val="10"/>
            <color indexed="81"/>
            <rFont val="Tahoma"/>
            <family val="2"/>
          </rPr>
          <t>K value obtained from Table 4-2 of NDEQ RBCA guidance document</t>
        </r>
      </text>
    </comment>
    <comment ref="L37" authorId="0" shapeId="0" xr:uid="{31084554-6B25-4DDE-A23D-A9C95399F23F}">
      <text>
        <r>
          <rPr>
            <b/>
            <sz val="10"/>
            <color indexed="81"/>
            <rFont val="Tahoma"/>
            <family val="2"/>
          </rPr>
          <t>Description of saturated zone sediment type used to select K value from Table 4-2</t>
        </r>
      </text>
    </comment>
    <comment ref="G38" authorId="0" shapeId="0" xr:uid="{D801BB06-7CD3-4D43-BD81-F6D512B5EDC8}">
      <text>
        <r>
          <rPr>
            <b/>
            <sz val="10"/>
            <color indexed="81"/>
            <rFont val="Tahoma"/>
            <family val="2"/>
          </rPr>
          <t>Value for porosity obtained from Table 6-2 of NDEQ RBCA guidance document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G14" authorId="0" shapeId="0" xr:uid="{61F11E1F-1CF0-42A7-864E-C54C38E8D1C6}">
      <text>
        <r>
          <rPr>
            <b/>
            <sz val="10"/>
            <color indexed="81"/>
            <rFont val="Tahoma"/>
            <family val="2"/>
          </rPr>
          <t>Exposure time in minutes</t>
        </r>
      </text>
    </comment>
    <comment ref="E37" authorId="0" shapeId="0" xr:uid="{FC6EEBB7-B757-488E-826F-9247B80FF0E2}">
      <text>
        <r>
          <rPr>
            <b/>
            <sz val="10"/>
            <color indexed="81"/>
            <rFont val="Tahoma"/>
            <family val="2"/>
          </rPr>
          <t>Temperature blank reading immediately prior to sealing shipping container in field</t>
        </r>
      </text>
    </comment>
    <comment ref="F37" authorId="0" shapeId="0" xr:uid="{F7388EC2-E26D-4338-9869-DAE1E71C455D}">
      <text>
        <r>
          <rPr>
            <b/>
            <sz val="10"/>
            <color indexed="81"/>
            <rFont val="Tahoma"/>
            <family val="2"/>
          </rPr>
          <t>Temperature blank reading as recorded by laboratory upon receipt of shipping container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E37" authorId="0" shapeId="0" xr:uid="{4B968315-AB28-43B1-8CC9-F657C0E75936}">
      <text>
        <r>
          <rPr>
            <b/>
            <sz val="10"/>
            <color indexed="81"/>
            <rFont val="Tahoma"/>
            <family val="2"/>
          </rPr>
          <t>Temperature blank reading immediately prior to sealing shipping container in field</t>
        </r>
      </text>
    </comment>
    <comment ref="F37" authorId="0" shapeId="0" xr:uid="{F0EAA664-BA25-4400-BECE-99CC75CEAA6B}">
      <text>
        <r>
          <rPr>
            <b/>
            <sz val="10"/>
            <color indexed="81"/>
            <rFont val="Tahoma"/>
            <family val="2"/>
          </rPr>
          <t>Temperature blank reading as recorded by laboratory upon receipt of shipping container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E37" authorId="0" shapeId="0" xr:uid="{2D6B11B8-4EFB-4565-86F2-AB494815EF98}">
      <text>
        <r>
          <rPr>
            <b/>
            <sz val="10"/>
            <color indexed="81"/>
            <rFont val="Tahoma"/>
            <family val="2"/>
          </rPr>
          <t>Temperature blank reading immediately prior to sealing shipping container in field</t>
        </r>
      </text>
    </comment>
    <comment ref="F37" authorId="0" shapeId="0" xr:uid="{45E9A3B3-6BB0-4FBF-BE44-C71CD895B242}">
      <text>
        <r>
          <rPr>
            <b/>
            <sz val="10"/>
            <color indexed="81"/>
            <rFont val="Tahoma"/>
            <family val="2"/>
          </rPr>
          <t>Temperature blank reading as recorded by laboratory upon receipt of shipping container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Jim Borovich</author>
  </authors>
  <commentList>
    <comment ref="E37" authorId="0" shapeId="0" xr:uid="{4FB18BBD-08ED-4F4E-A3FE-74E7ACED195E}">
      <text>
        <r>
          <rPr>
            <b/>
            <sz val="10"/>
            <color indexed="81"/>
            <rFont val="Tahoma"/>
            <family val="2"/>
          </rPr>
          <t>Temperature blank reading immediately prior to sealing shipping container in field</t>
        </r>
      </text>
    </comment>
    <comment ref="F37" authorId="0" shapeId="0" xr:uid="{66BB61CA-FAF8-4284-93C4-FF408F4C42E4}">
      <text>
        <r>
          <rPr>
            <b/>
            <sz val="10"/>
            <color indexed="81"/>
            <rFont val="Tahoma"/>
            <family val="2"/>
          </rPr>
          <t>Temperature blank reading as recorded by laboratory upon receipt of shipping container</t>
        </r>
      </text>
    </comment>
  </commentList>
</comments>
</file>

<file path=xl/sharedStrings.xml><?xml version="1.0" encoding="utf-8"?>
<sst xmlns="http://schemas.openxmlformats.org/spreadsheetml/2006/main" count="1017" uniqueCount="298">
  <si>
    <t>FACILITY NAME:</t>
  </si>
  <si>
    <t>PREPARED BY:</t>
  </si>
  <si>
    <t>REVIEWED BY:</t>
  </si>
  <si>
    <t>Yes</t>
  </si>
  <si>
    <t>No</t>
  </si>
  <si>
    <t>ADDITIONAL NOTES</t>
  </si>
  <si>
    <t>STRATIGRAPHY OF THE SITE</t>
  </si>
  <si>
    <r>
      <t xml:space="preserve">Depth </t>
    </r>
    <r>
      <rPr>
        <sz val="10"/>
        <rFont val="Times New Roman"/>
        <family val="1"/>
      </rPr>
      <t>[feet]</t>
    </r>
  </si>
  <si>
    <t>Unified Soil Classification</t>
  </si>
  <si>
    <t>Type of Soil</t>
  </si>
  <si>
    <t>Predominant soil type:</t>
  </si>
  <si>
    <t>Depth</t>
  </si>
  <si>
    <t>Type of Bedrock &amp; Geological Formation (where applicable)</t>
  </si>
  <si>
    <t>[feet]</t>
  </si>
  <si>
    <t>(discuss rock properties and features, e.g. fractures)</t>
  </si>
  <si>
    <t>Confined</t>
  </si>
  <si>
    <t>Unconfined</t>
  </si>
  <si>
    <t>Perched</t>
  </si>
  <si>
    <t>Average depth to water table/static water level:</t>
  </si>
  <si>
    <t>Flow direction:</t>
  </si>
  <si>
    <r>
      <t xml:space="preserve">SITE STRATIGRAPHY AND HYDROGEOLOGY </t>
    </r>
    <r>
      <rPr>
        <sz val="12"/>
        <rFont val="Times New Roman"/>
        <family val="1"/>
      </rPr>
      <t>(Based on Tier 2 investigation)</t>
    </r>
  </si>
  <si>
    <t>cm/year</t>
  </si>
  <si>
    <t xml:space="preserve">MW / SB No. </t>
  </si>
  <si>
    <t xml:space="preserve">No. of      </t>
  </si>
  <si>
    <t>Arithmetic Average</t>
  </si>
  <si>
    <t>Maximum</t>
  </si>
  <si>
    <t>Sampling Date</t>
  </si>
  <si>
    <t>Detection (s)</t>
  </si>
  <si>
    <t>Sample Depth (ft)</t>
  </si>
  <si>
    <t>Benzene</t>
  </si>
  <si>
    <t>Toluene</t>
  </si>
  <si>
    <t>Ethylbenzene</t>
  </si>
  <si>
    <t>Xylenes (mixed)</t>
  </si>
  <si>
    <t>Methyl-tert-butyl-ether (MTBE)</t>
  </si>
  <si>
    <t>n-Hexane</t>
  </si>
  <si>
    <t>Naphthalene</t>
  </si>
  <si>
    <t>TOTAL EXTRACTABLE HYDROCARBONS ANALYSES</t>
  </si>
  <si>
    <t>TEH (as diesel)</t>
  </si>
  <si>
    <t>TEH (as waste oil)</t>
  </si>
  <si>
    <t>TEH (as kerosene)</t>
  </si>
  <si>
    <t>NOTE:</t>
  </si>
  <si>
    <t xml:space="preserve"> </t>
  </si>
  <si>
    <t>Sample No.</t>
  </si>
  <si>
    <t>No. of      Detection (s)</t>
  </si>
  <si>
    <t>Monitoring Well Number</t>
  </si>
  <si>
    <t xml:space="preserve">Installation Date </t>
  </si>
  <si>
    <t>Screen Interval (feet below datum)</t>
  </si>
  <si>
    <t>Water Level (feet below datum)</t>
  </si>
  <si>
    <t>Last Sampling Event</t>
  </si>
  <si>
    <t>Xylenes</t>
  </si>
  <si>
    <t>Form No.</t>
  </si>
  <si>
    <t>Description</t>
  </si>
  <si>
    <t>Check box if included</t>
  </si>
  <si>
    <t>1.</t>
  </si>
  <si>
    <t>2.</t>
  </si>
  <si>
    <t>3.</t>
  </si>
  <si>
    <t>4.</t>
  </si>
  <si>
    <t>5.</t>
  </si>
  <si>
    <t>6.</t>
  </si>
  <si>
    <t>7.</t>
  </si>
  <si>
    <t>8.</t>
  </si>
  <si>
    <t>9.</t>
  </si>
  <si>
    <t>All maps submitted must include a bar scale, legend, north arrow, location of all known soil boring and monitoring wells, and date of map, where appropriate.</t>
  </si>
  <si>
    <t>ATTACHMENTS</t>
  </si>
  <si>
    <t>Attachment No.</t>
  </si>
  <si>
    <t>Area Map</t>
  </si>
  <si>
    <t>Site Map</t>
  </si>
  <si>
    <t>Free Product Map</t>
  </si>
  <si>
    <t>Boring Logs</t>
  </si>
  <si>
    <t>Monitoring Well Schematics</t>
  </si>
  <si>
    <t>Laboratory Analysis Sheets and Chain-of-Custody Sheets</t>
  </si>
  <si>
    <t>Geologic cross-sections</t>
  </si>
  <si>
    <t>Well Survey Documentation</t>
  </si>
  <si>
    <t>OTHER ATTACHMENTS:</t>
  </si>
  <si>
    <t>TABLE OF CONTENTS</t>
  </si>
  <si>
    <r>
      <t>Recommended attachments</t>
    </r>
    <r>
      <rPr>
        <sz val="10"/>
        <rFont val="Times New Roman"/>
        <family val="1"/>
      </rPr>
      <t>:  Relevant cross-sections, soil boring logs, and laboratory/field sheets providing vadose zone characteristics.</t>
    </r>
  </si>
  <si>
    <t>Site Stratigraphy and Hydrogeology</t>
  </si>
  <si>
    <t>COMPLETION DATE:</t>
  </si>
  <si>
    <t>FORMS FOR USE BY RP/CONSULTANT</t>
  </si>
  <si>
    <t>ft/day</t>
  </si>
  <si>
    <t>OTHER ANALYTES</t>
  </si>
  <si>
    <t>NOT APPLICABLE FOR THIS SITE</t>
  </si>
  <si>
    <r>
      <t>Recommended Attachments</t>
    </r>
    <r>
      <rPr>
        <sz val="12"/>
        <rFont val="Times New Roman"/>
        <family val="1"/>
      </rPr>
      <t>:  Site map showing location(s) of subsurface soil sample(s), chemical concentration maps, laboratory analysis report(s), chain of custody, and boring logs.</t>
    </r>
  </si>
  <si>
    <r>
      <t>Recommended Attachment</t>
    </r>
    <r>
      <rPr>
        <sz val="12"/>
        <rFont val="Times New Roman"/>
        <family val="1"/>
      </rPr>
      <t>:  Site map showing location(s) of monitoring well(s), chemical concentration maps, laboratory analysis report(s), chain of custody, and boring logs.</t>
    </r>
  </si>
  <si>
    <r>
      <t>Recommended Attachments</t>
    </r>
    <r>
      <rPr>
        <sz val="12"/>
        <rFont val="Times New Roman"/>
        <family val="1"/>
      </rPr>
      <t>:  Site map showing location(s) of soil gas sample(s), chemical concentration maps, laboratory analysis report(s), chain of custody, and boring logs.</t>
    </r>
  </si>
  <si>
    <t xml:space="preserve">          Non-detects can be expressed as ND, BDL, etc.</t>
  </si>
  <si>
    <r>
      <t xml:space="preserve">ANALYTICAL DATA SUMMARY FOR SUBSURFACE SOIL </t>
    </r>
    <r>
      <rPr>
        <sz val="14"/>
        <rFont val="Times New Roman"/>
        <family val="1"/>
      </rPr>
      <t>(Based on Tier 2 investigation; soil sample depth greater than 3 feet bgl.   All concentrations in mg/kg)</t>
    </r>
  </si>
  <si>
    <r>
      <t xml:space="preserve">ANALYTICAL DATA SUMMARY FOR GROUND WATER </t>
    </r>
    <r>
      <rPr>
        <sz val="12"/>
        <rFont val="Times New Roman"/>
        <family val="1"/>
      </rPr>
      <t>(Based on Tier 2 investigation;   All concentrations in mg/L)</t>
    </r>
  </si>
  <si>
    <r>
      <t>ANALYTICAL DATA SUMMARY FOR SOIL GAS SAMPLES</t>
    </r>
    <r>
      <rPr>
        <sz val="14"/>
        <rFont val="Times New Roman"/>
        <family val="1"/>
      </rPr>
      <t xml:space="preserve"> (Based on Tier 2 investigation;   All concentrations in mg/m</t>
    </r>
    <r>
      <rPr>
        <vertAlign val="superscript"/>
        <sz val="14"/>
        <rFont val="Times New Roman"/>
        <family val="1"/>
      </rPr>
      <t>3</t>
    </r>
    <r>
      <rPr>
        <sz val="14"/>
        <rFont val="Times New Roman"/>
        <family val="1"/>
      </rPr>
      <t>)</t>
    </r>
  </si>
  <si>
    <t>TEH as</t>
  </si>
  <si>
    <t>Number of Detects</t>
  </si>
  <si>
    <t>Seepage velocity (K x i/n) [calculated]:</t>
  </si>
  <si>
    <t xml:space="preserve">          Provide any laboratory analytical datasheets not previously submitted to the Department.  Add additional sheets as needed.</t>
  </si>
  <si>
    <t>NOTE:   Provide any laboratory analytical datasheets not previously submitted to the Department.  Add additional sheets as needed.</t>
  </si>
  <si>
    <t xml:space="preserve">          Provide any laboratory analytical datasheets not previously submitted to the Department.</t>
  </si>
  <si>
    <t>REFERENCES AND PROTOCOLS</t>
  </si>
  <si>
    <t>References and Protocols</t>
  </si>
  <si>
    <t>RBCA Tier 2 Site Investigation</t>
  </si>
  <si>
    <t>Report Forms for Petroleum</t>
  </si>
  <si>
    <t>Release Sites</t>
  </si>
  <si>
    <t>LOCATION:</t>
  </si>
  <si>
    <t>CONSULTANT PROJECT NO.:</t>
  </si>
  <si>
    <t>CONSULTANT:</t>
  </si>
  <si>
    <t>EXECUTIVE SUMMARY</t>
  </si>
  <si>
    <t>Status of fuel storage/distribution:</t>
  </si>
  <si>
    <t>Active</t>
  </si>
  <si>
    <t>Inactive</t>
  </si>
  <si>
    <t>NA</t>
  </si>
  <si>
    <t>Was free product detected during the Tier 1 investigation?</t>
  </si>
  <si>
    <t>Were vapors detected in any utilities?</t>
  </si>
  <si>
    <t>Has surface water been impacted by the release?</t>
  </si>
  <si>
    <t>Average depth of contamination in subsurface soils:</t>
  </si>
  <si>
    <t>ft</t>
  </si>
  <si>
    <t>Shallowest depth to ground water:</t>
  </si>
  <si>
    <t>Not measured</t>
  </si>
  <si>
    <t>Average depth to ground water:</t>
  </si>
  <si>
    <t>Distance to nearest drinking water supply well:</t>
  </si>
  <si>
    <t>Distance to nearest non-potable water supply well:</t>
  </si>
  <si>
    <t>Distance to nearest downgradient water supply well:</t>
  </si>
  <si>
    <t>Is there evidence of vertical migration of the contaminant plume?</t>
  </si>
  <si>
    <t xml:space="preserve">No           </t>
  </si>
  <si>
    <t>Statement of Completion &amp; Responsible Party/Consultant Signature Block</t>
  </si>
  <si>
    <t>Consultant Representative Signature                                       Date</t>
  </si>
  <si>
    <t>Responsible Party Signature                           Date</t>
  </si>
  <si>
    <r>
      <t>Recommended attachments</t>
    </r>
    <r>
      <rPr>
        <sz val="10"/>
        <rFont val="Times New Roman"/>
        <family val="1"/>
      </rPr>
      <t>:  None.</t>
    </r>
  </si>
  <si>
    <t xml:space="preserve">Tier 2 Investigation Form - 1  </t>
  </si>
  <si>
    <t>Instructions for Tier 2 Investigation Narrative</t>
  </si>
  <si>
    <t>Contaminant Plume Maps</t>
  </si>
  <si>
    <t>If yes, was the free product removed prior to Tier 2 investigation?</t>
  </si>
  <si>
    <t>The consultant representative acknowledges that this report meets the minimum requirements for a Tier 2 investigation at this petroleum release site, as specified in the Department's Risk-Based Corrective Action (RBCA) at Petroleum Release Sites: Tier 1/Tier 2 Assessments and Reports Guidance Document. Any procedures that differ from the guidance document specifications are noted in the report, were approved by the Department and are accompanied by appropriate documentation. The responsible party acknowledges that they have read (or discussed with their consultant), this site investigation report and are aware of their responsibility for the timely submission to the Department.</t>
  </si>
  <si>
    <t>INSTRUCTIONS FOR INVESTIGATION NARRATIVE</t>
  </si>
  <si>
    <t>Note:</t>
  </si>
  <si>
    <t>I.</t>
  </si>
  <si>
    <t>Summary of site characteristics</t>
  </si>
  <si>
    <t>A.</t>
  </si>
  <si>
    <t>Site Location</t>
  </si>
  <si>
    <t>B.</t>
  </si>
  <si>
    <t>General site topography, geology, and hydrogeology</t>
  </si>
  <si>
    <t>II.</t>
  </si>
  <si>
    <t>Summary of drilling activities</t>
  </si>
  <si>
    <t>Date/method/equipment</t>
  </si>
  <si>
    <t>C.</t>
  </si>
  <si>
    <t>D.</t>
  </si>
  <si>
    <t>Description of materials drilled through and evidence of contamination</t>
  </si>
  <si>
    <t>E.</t>
  </si>
  <si>
    <t>Monitoring well installation</t>
  </si>
  <si>
    <t>-</t>
  </si>
  <si>
    <t>depth of wells</t>
  </si>
  <si>
    <t>screened interval</t>
  </si>
  <si>
    <t>filter pack and grout materials</t>
  </si>
  <si>
    <t>type of well head protection</t>
  </si>
  <si>
    <t>well development methodology, duration, estimated water removed</t>
  </si>
  <si>
    <t>other information</t>
  </si>
  <si>
    <t>F.</t>
  </si>
  <si>
    <t>III.</t>
  </si>
  <si>
    <t>Summary of sampling activities</t>
  </si>
  <si>
    <t>Soil sampling</t>
  </si>
  <si>
    <t>method of sample collection</t>
  </si>
  <si>
    <t>method/protocol used for head space analysis</t>
  </si>
  <si>
    <t>method/protocol used for laboratory sample preparation</t>
  </si>
  <si>
    <t>Ground water sampling</t>
  </si>
  <si>
    <t>purging method/protocol/criteria</t>
  </si>
  <si>
    <t>sample collection method/protocol</t>
  </si>
  <si>
    <t>QA/QC considerations</t>
  </si>
  <si>
    <t>steps taken to limit cross-contamination between sampling locations</t>
  </si>
  <si>
    <t>IV.</t>
  </si>
  <si>
    <t>Other information</t>
  </si>
  <si>
    <t>Rationale for variances from approved work plan or RBCA guidance document</t>
  </si>
  <si>
    <t xml:space="preserve">Tier 2 Investigation Form - 2  </t>
  </si>
  <si>
    <t xml:space="preserve">Tier 2 Investigation Form - 3  </t>
  </si>
  <si>
    <t xml:space="preserve">Tier 2 Investigation Form - 4  </t>
  </si>
  <si>
    <t xml:space="preserve">Tier 2 Investigation Form - 5  </t>
  </si>
  <si>
    <t xml:space="preserve">Tier 2 Investigation Form - 7  </t>
  </si>
  <si>
    <t xml:space="preserve">Tier 2 Investigation Form - 8  </t>
  </si>
  <si>
    <t>(For Use by Consultants)</t>
  </si>
  <si>
    <t>Facility or file name:</t>
  </si>
  <si>
    <t>Current facility name (if different from above):</t>
  </si>
  <si>
    <t>Facility address or site location:</t>
  </si>
  <si>
    <t>Was surface soil remediated after the Tier 1 investigation?</t>
  </si>
  <si>
    <t>This Tier 2 investigation pertains to:</t>
  </si>
  <si>
    <t>Ground Water Ingestion Pathway</t>
  </si>
  <si>
    <t>Soil Leaching to Ground Water Pathway</t>
  </si>
  <si>
    <t>Enclosed Space Inhalation from Soils Pathway</t>
  </si>
  <si>
    <t>Enclosed Space Inhalation from Gound Water Pathway</t>
  </si>
  <si>
    <t>Brief history of any abatement/remedial actions taken prior to initiating the Tier 2 investigation</t>
  </si>
  <si>
    <t>Drilling order of boreholes</t>
  </si>
  <si>
    <t>Drilling complications (e.g., auger failure or refusal, site recently modified), if any</t>
  </si>
  <si>
    <t>Other information related to drilling activities (e.g., start/stop times for drilling &amp; well installation)</t>
  </si>
  <si>
    <t>purging method/protocol/criteria (includes rationale for not purging, if applicable)</t>
  </si>
  <si>
    <t>order of well sampling (Note: sample least contaminated to most contaminated)</t>
  </si>
  <si>
    <t>number/type/location of duplicates/blanks</t>
  </si>
  <si>
    <t>decontamination protocol and other measures taken to minimize cross-contamination</t>
  </si>
  <si>
    <t xml:space="preserve">Contact information (i.e., names, phone numbers, affiliations) for people providing information </t>
  </si>
  <si>
    <t>gathered during investigation</t>
  </si>
  <si>
    <t>Direct push technologies</t>
  </si>
  <si>
    <t>Order of probe locations</t>
  </si>
  <si>
    <t>Other information related to direct push activities (e.g., start/stop times, media investigated)</t>
  </si>
  <si>
    <t>V.</t>
  </si>
  <si>
    <t>Soil vapor sampling</t>
  </si>
  <si>
    <t>sample point installation (e.g., probe rod, vapor monitoring well)</t>
  </si>
  <si>
    <t>Drinking water supply well/system sampling</t>
  </si>
  <si>
    <t>VI.</t>
  </si>
  <si>
    <t>location of sampling point (e.g., directly from well, outdoor tap, indoor tap)</t>
  </si>
  <si>
    <t>Source:</t>
  </si>
  <si>
    <t>Hydraulic gradient (i):</t>
  </si>
  <si>
    <t>ft/ft     MWs used:</t>
  </si>
  <si>
    <t>ft/day           for:</t>
  </si>
  <si>
    <t>Range of ground water fluctuation, (if known):</t>
  </si>
  <si>
    <t>Hydraulic conductivity (K):</t>
  </si>
  <si>
    <t>Porosity (n):</t>
  </si>
  <si>
    <t>Type of aquifer? (Justify under "Additional Notes")</t>
  </si>
  <si>
    <t>HYDROGEOLOGY OF THE IMPACTED SATURATED ZONE</t>
  </si>
  <si>
    <r>
      <t xml:space="preserve">SITE-SPECIFIC VADOSE ZONE PARAMETERS </t>
    </r>
    <r>
      <rPr>
        <sz val="12"/>
        <rFont val="Times New Roman"/>
        <family val="1"/>
      </rPr>
      <t>(Based on Tier 2 investigation)</t>
    </r>
  </si>
  <si>
    <t>DRY BULK DENSITY</t>
  </si>
  <si>
    <t>Sediment Type</t>
  </si>
  <si>
    <t>Unit Interval [ft bgl]</t>
  </si>
  <si>
    <r>
      <t>Value [g/cm</t>
    </r>
    <r>
      <rPr>
        <b/>
        <u/>
        <vertAlign val="superscript"/>
        <sz val="10"/>
        <rFont val="Times New Roman"/>
        <family val="1"/>
      </rPr>
      <t>3</t>
    </r>
    <r>
      <rPr>
        <b/>
        <u/>
        <sz val="10"/>
        <rFont val="Times New Roman"/>
        <family val="1"/>
      </rPr>
      <t>]</t>
    </r>
  </si>
  <si>
    <t>POROSITY</t>
  </si>
  <si>
    <t>ASTM Test Method</t>
  </si>
  <si>
    <r>
      <t>Value [cm</t>
    </r>
    <r>
      <rPr>
        <b/>
        <u/>
        <vertAlign val="superscript"/>
        <sz val="10"/>
        <rFont val="Times New Roman"/>
        <family val="1"/>
      </rPr>
      <t>3</t>
    </r>
    <r>
      <rPr>
        <b/>
        <u/>
        <sz val="10"/>
        <rFont val="Times New Roman"/>
        <family val="1"/>
      </rPr>
      <t>/cm</t>
    </r>
    <r>
      <rPr>
        <b/>
        <u/>
        <vertAlign val="superscript"/>
        <sz val="10"/>
        <rFont val="Times New Roman"/>
        <family val="1"/>
      </rPr>
      <t>3</t>
    </r>
    <r>
      <rPr>
        <b/>
        <u/>
        <sz val="10"/>
        <rFont val="Times New Roman"/>
        <family val="1"/>
      </rPr>
      <t>]</t>
    </r>
  </si>
  <si>
    <t>VOLUMETRIC WATER CONTENT</t>
  </si>
  <si>
    <t>FRACTIONAL ORGANIC CARBON CONTENT</t>
  </si>
  <si>
    <t>Unit Interval (ft bgl)</t>
  </si>
  <si>
    <t>Value [g-C/g-soil]</t>
  </si>
  <si>
    <t>*  :   If the ratio is high (for example &gt;10) there may be a "hot spot" and additional investigation/evaluation may be warranted.  In such circumstances, contact the Department.</t>
  </si>
  <si>
    <t>Site-Specific Vadose Zone Parameters</t>
  </si>
  <si>
    <t>The reporter may use a format of their choosing for the following narrative information, with the provision that all the minimum information requirements listed below, as it pertains to the exposure pathways investigated, are provided under the following headings and in the order outlined.  Place the narrative behind a copy of this investigation form in the Tier 1 report.</t>
  </si>
  <si>
    <t>G.</t>
  </si>
  <si>
    <t>Monitoring well location information</t>
  </si>
  <si>
    <t>nature &amp; location of permanent benchmark to which wells are referenced (designate on site map)</t>
  </si>
  <si>
    <t>method (e.g., stadia, measuring wheel, tape) and measurements (in tabular format) used to reference wells to benchmark</t>
  </si>
  <si>
    <t>Type of QA/QC Water Sample</t>
  </si>
  <si>
    <t>Sample Designation</t>
  </si>
  <si>
    <t>Sample Date</t>
  </si>
  <si>
    <t>Field Blanks</t>
  </si>
  <si>
    <t>Trip Blanks</t>
  </si>
  <si>
    <r>
      <t>Recommended Attachment</t>
    </r>
    <r>
      <rPr>
        <sz val="12"/>
        <rFont val="Times New Roman"/>
        <family val="1"/>
      </rPr>
      <t>:  Laboratory analysis report(s) and chain of custody.</t>
    </r>
  </si>
  <si>
    <t>VOLATILE ORGANIC CHEMICALS ANALYSES</t>
  </si>
  <si>
    <t xml:space="preserve">Tier 2 Investigation Form - 6a  </t>
  </si>
  <si>
    <t>Blind Duplicates</t>
  </si>
  <si>
    <t>TEMPERATURE BLANKS</t>
  </si>
  <si>
    <t>Cooler ID</t>
  </si>
  <si>
    <r>
      <t>Pre-Delivery Temp. (</t>
    </r>
    <r>
      <rPr>
        <b/>
        <vertAlign val="superscript"/>
        <sz val="10"/>
        <rFont val="Times New Roman"/>
        <family val="1"/>
      </rPr>
      <t>o</t>
    </r>
    <r>
      <rPr>
        <b/>
        <sz val="10"/>
        <rFont val="Times New Roman"/>
        <family val="1"/>
      </rPr>
      <t>C)</t>
    </r>
  </si>
  <si>
    <r>
      <t>Laboratory Temp. (</t>
    </r>
    <r>
      <rPr>
        <b/>
        <vertAlign val="superscript"/>
        <sz val="10"/>
        <rFont val="Times New Roman"/>
        <family val="1"/>
      </rPr>
      <t>o</t>
    </r>
    <r>
      <rPr>
        <b/>
        <sz val="10"/>
        <rFont val="Times New Roman"/>
        <family val="1"/>
      </rPr>
      <t>C)</t>
    </r>
  </si>
  <si>
    <r>
      <t xml:space="preserve">ANALYTICAL DATA SUMMARY FOR WATER QA/QC SAMPLES </t>
    </r>
    <r>
      <rPr>
        <sz val="14"/>
        <rFont val="Times New Roman"/>
        <family val="1"/>
      </rPr>
      <t>(Based on Tier 2 investigation;  All concentrations in mg/L)</t>
    </r>
  </si>
  <si>
    <t>Field Blank Exposure Time (min)</t>
  </si>
  <si>
    <t>CONSULTANT AND LICENSING  INFORMATION</t>
  </si>
  <si>
    <t>Consulting Firm:</t>
  </si>
  <si>
    <t>Consulting Firm mailing address:</t>
  </si>
  <si>
    <t>Consulting Firm Project Manager:</t>
  </si>
  <si>
    <t>Consultant phone numbers:</t>
  </si>
  <si>
    <t>License No.</t>
  </si>
  <si>
    <t>License Type</t>
  </si>
  <si>
    <t>Personnel/Subcontractor Name</t>
  </si>
  <si>
    <t>List all personnel and subcontractors involved in installing or sampling wells during this investigation.</t>
  </si>
  <si>
    <t xml:space="preserve">Tier 2 Investigation Form - 1b  </t>
  </si>
  <si>
    <t xml:space="preserve">Tier 2 Investigation Form - 1a  </t>
  </si>
  <si>
    <t>GPS LOCATIONS</t>
  </si>
  <si>
    <t>GPS Manufacturer &amp; Model:</t>
  </si>
  <si>
    <t>Reference Datum:</t>
  </si>
  <si>
    <t>WAAS Status:</t>
  </si>
  <si>
    <t>Source Area Locations:</t>
  </si>
  <si>
    <t>Latitude</t>
  </si>
  <si>
    <t>Longitude</t>
  </si>
  <si>
    <t>Accuracy</t>
  </si>
  <si>
    <t>(ft)</t>
  </si>
  <si>
    <t>(m)</t>
  </si>
  <si>
    <t>Point Description</t>
  </si>
  <si>
    <t>Coordinate Converters</t>
  </si>
  <si>
    <t>Degrees</t>
  </si>
  <si>
    <t>Minutes</t>
  </si>
  <si>
    <t>Seconds</t>
  </si>
  <si>
    <t>Decimal Degrees</t>
  </si>
  <si>
    <t>Decimal Minutes</t>
  </si>
  <si>
    <r>
      <t>Recommended attachments</t>
    </r>
    <r>
      <rPr>
        <sz val="10"/>
        <rFont val="Times New Roman"/>
        <family val="1"/>
      </rPr>
      <t>:  Show GPS reading locations on Site Map.</t>
    </r>
  </si>
  <si>
    <t>Ratio 
(Max. / Avg.) *</t>
  </si>
  <si>
    <t>General Facility Locations:</t>
  </si>
  <si>
    <t>These are provided for your convenience.  Enter only readings in decimal degrees in the tables above.</t>
  </si>
  <si>
    <t>Take readings as near as possible to the point of highest contamination in each identified source area.</t>
  </si>
  <si>
    <t>Preferred locations are the intersection of the facility driveway and closest public street and/or  the facility office entrance.</t>
  </si>
  <si>
    <t>Monitoring Well Locations (Optional):</t>
  </si>
  <si>
    <t>The use of GPS units with sub-meter accuracy is recommended for determining monitoring well locations.</t>
  </si>
  <si>
    <t>1b.  GPS Locations</t>
  </si>
  <si>
    <t>Basic Information:</t>
  </si>
  <si>
    <t>1a.  Consultant and Licensing</t>
  </si>
  <si>
    <t>Ground Water:</t>
  </si>
  <si>
    <t>6a.  Analytical Data Summary</t>
  </si>
  <si>
    <t>6b.  QA/QC Sample Data Summary</t>
  </si>
  <si>
    <t>Subsurface Soil (&gt;3 ft bgl) Analytical Data Summary</t>
  </si>
  <si>
    <t>Soil Gas Analytical Data Summary</t>
  </si>
  <si>
    <t>1.  Executive Summary</t>
  </si>
  <si>
    <t xml:space="preserve">Tier 2 Investigation Form - 6b  </t>
  </si>
  <si>
    <t>DWEE PROGRAM NO.:</t>
  </si>
  <si>
    <t>DWEE FACILITY NO.:</t>
  </si>
  <si>
    <t>DWEE RBCA TIER 2 REPORT FORMS</t>
  </si>
  <si>
    <t>DWEE RBCA TIER 2 REPORT</t>
  </si>
  <si>
    <t>NOTE:  Values for porosity may be estimated using Table 6-2 of the DWEE RBCA Guidance Document.</t>
  </si>
  <si>
    <t>Nebraska Department of Water, Energy, and Environment Water Well Licenses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</si>
</sst>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000"/>
    <numFmt numFmtId="166" formatCode="mm/dd/yy"/>
    <numFmt numFmtId="167" formatCode="mmmm\ d\,\ yyyy"/>
    <numFmt numFmtId="168" formatCode="m/d/yy"/>
  </numFmts>
  <fonts count="62" x14ac:knownFonts="1">
    <font>
      <sz val="10"/>
      <name val="Times New Roman"/>
    </font>
    <font>
      <b/>
      <sz val="10"/>
      <name val="Times New Roman"/>
    </font>
    <font>
      <sz val="10"/>
      <name val="Times New Roman"/>
      <family val="1"/>
    </font>
    <font>
      <sz val="10"/>
      <name val="Arial"/>
      <family val="2"/>
    </font>
    <font>
      <b/>
      <sz val="16"/>
      <color indexed="12"/>
      <name val="Times New Roman"/>
      <family val="1"/>
    </font>
    <font>
      <b/>
      <sz val="18"/>
      <color indexed="20"/>
      <name val="Times New Roman"/>
      <family val="1"/>
    </font>
    <font>
      <sz val="10"/>
      <name val="Times New Roman"/>
      <family val="1"/>
    </font>
    <font>
      <b/>
      <sz val="11"/>
      <name val="Times New Roman"/>
      <family val="1"/>
    </font>
    <font>
      <i/>
      <sz val="10"/>
      <name val="Times New Roman"/>
      <family val="1"/>
    </font>
    <font>
      <b/>
      <sz val="10"/>
      <color indexed="8"/>
      <name val="Times New Roman"/>
      <family val="1"/>
    </font>
    <font>
      <b/>
      <sz val="10"/>
      <name val="Times New Roman"/>
      <family val="1"/>
    </font>
    <font>
      <b/>
      <sz val="12"/>
      <name val="Times New Roman"/>
      <family val="1"/>
    </font>
    <font>
      <sz val="12"/>
      <name val="Times New Roman"/>
      <family val="1"/>
    </font>
    <font>
      <b/>
      <sz val="12"/>
      <color indexed="9"/>
      <name val="Times New Roman"/>
      <family val="1"/>
    </font>
    <font>
      <b/>
      <sz val="14"/>
      <color indexed="8"/>
      <name val="Times New Roman"/>
      <family val="1"/>
    </font>
    <font>
      <b/>
      <sz val="12"/>
      <color indexed="8"/>
      <name val="Times New Roman"/>
      <family val="1"/>
    </font>
    <font>
      <b/>
      <sz val="16"/>
      <color indexed="8"/>
      <name val="Times New Roman"/>
      <family val="1"/>
    </font>
    <font>
      <b/>
      <sz val="16"/>
      <color indexed="12"/>
      <name val="Times New Roman"/>
      <family val="1"/>
    </font>
    <font>
      <b/>
      <sz val="20"/>
      <color indexed="8"/>
      <name val="Times New Roman"/>
      <family val="1"/>
    </font>
    <font>
      <i/>
      <sz val="10"/>
      <color indexed="10"/>
      <name val="Times New Roman"/>
      <family val="1"/>
    </font>
    <font>
      <b/>
      <sz val="10"/>
      <color indexed="12"/>
      <name val="Times New Roman"/>
      <family val="1"/>
    </font>
    <font>
      <b/>
      <i/>
      <sz val="10"/>
      <color indexed="17"/>
      <name val="Times New Roman"/>
      <family val="1"/>
    </font>
    <font>
      <b/>
      <sz val="12"/>
      <color indexed="12"/>
      <name val="Times New Roman"/>
      <family val="1"/>
    </font>
    <font>
      <sz val="9"/>
      <name val="Times New Roman"/>
      <family val="1"/>
    </font>
    <font>
      <sz val="14"/>
      <name val="Times New Roman"/>
      <family val="1"/>
    </font>
    <font>
      <b/>
      <sz val="14"/>
      <color indexed="9"/>
      <name val="Times New Roman"/>
      <family val="1"/>
    </font>
    <font>
      <b/>
      <sz val="14"/>
      <name val="Times New Roman"/>
      <family val="1"/>
    </font>
    <font>
      <b/>
      <sz val="12"/>
      <color indexed="16"/>
      <name val="Times New Roman"/>
      <family val="1"/>
    </font>
    <font>
      <b/>
      <i/>
      <sz val="10"/>
      <color indexed="57"/>
      <name val="Times New Roman"/>
      <family val="1"/>
    </font>
    <font>
      <sz val="10"/>
      <color indexed="57"/>
      <name val="Times New Roman"/>
      <family val="1"/>
    </font>
    <font>
      <b/>
      <sz val="10"/>
      <color indexed="57"/>
      <name val="Times New Roman"/>
      <family val="1"/>
    </font>
    <font>
      <sz val="14"/>
      <color indexed="57"/>
      <name val="Times New Roman"/>
      <family val="1"/>
    </font>
    <font>
      <sz val="12"/>
      <color indexed="57"/>
      <name val="Times New Roman"/>
      <family val="1"/>
    </font>
    <font>
      <b/>
      <u/>
      <sz val="10"/>
      <name val="Times New Roman"/>
      <family val="1"/>
    </font>
    <font>
      <b/>
      <sz val="28"/>
      <name val="Times New Roman"/>
      <family val="1"/>
    </font>
    <font>
      <b/>
      <i/>
      <sz val="12"/>
      <color indexed="17"/>
      <name val="Times New Roman"/>
      <family val="1"/>
    </font>
    <font>
      <b/>
      <i/>
      <sz val="12"/>
      <name val="Times New Roman"/>
      <family val="1"/>
    </font>
    <font>
      <sz val="16"/>
      <color indexed="8"/>
      <name val="Times New Roman"/>
      <family val="1"/>
    </font>
    <font>
      <b/>
      <sz val="16"/>
      <color indexed="9"/>
      <name val="Times New Roman"/>
      <family val="1"/>
    </font>
    <font>
      <sz val="16"/>
      <name val="Times New Roman"/>
      <family val="1"/>
    </font>
    <font>
      <b/>
      <sz val="14"/>
      <color indexed="10"/>
      <name val="Times New Roman"/>
      <family val="1"/>
    </font>
    <font>
      <sz val="14"/>
      <color indexed="8"/>
      <name val="Times New Roman"/>
      <family val="1"/>
    </font>
    <font>
      <sz val="14"/>
      <color indexed="9"/>
      <name val="Times New Roman"/>
      <family val="1"/>
    </font>
    <font>
      <b/>
      <sz val="16"/>
      <name val="Times New Roman"/>
      <family val="1"/>
    </font>
    <font>
      <b/>
      <i/>
      <sz val="10"/>
      <name val="Times New Roman"/>
      <family val="1"/>
    </font>
    <font>
      <b/>
      <sz val="14"/>
      <color indexed="57"/>
      <name val="Times New Roman"/>
      <family val="1"/>
    </font>
    <font>
      <vertAlign val="superscript"/>
      <sz val="14"/>
      <name val="Times New Roman"/>
      <family val="1"/>
    </font>
    <font>
      <b/>
      <sz val="12"/>
      <color indexed="18"/>
      <name val="Times New Roman"/>
      <family val="1"/>
    </font>
    <font>
      <sz val="12"/>
      <color indexed="8"/>
      <name val="Times New Roman"/>
      <family val="1"/>
    </font>
    <font>
      <b/>
      <sz val="12"/>
      <color indexed="17"/>
      <name val="Times New Roman"/>
      <family val="1"/>
    </font>
    <font>
      <b/>
      <sz val="10"/>
      <color indexed="81"/>
      <name val="Tahoma"/>
      <family val="2"/>
    </font>
    <font>
      <b/>
      <i/>
      <sz val="14"/>
      <name val="Times New Roman"/>
      <family val="1"/>
    </font>
    <font>
      <sz val="10"/>
      <color indexed="9"/>
      <name val="Times New Roman"/>
      <family val="1"/>
    </font>
    <font>
      <sz val="16"/>
      <color indexed="9"/>
      <name val="Times New Roman"/>
      <family val="1"/>
    </font>
    <font>
      <b/>
      <u/>
      <vertAlign val="superscript"/>
      <sz val="10"/>
      <name val="Times New Roman"/>
      <family val="1"/>
    </font>
    <font>
      <sz val="10"/>
      <color indexed="8"/>
      <name val="Times New Roman"/>
      <family val="1"/>
    </font>
    <font>
      <b/>
      <vertAlign val="superscript"/>
      <sz val="10"/>
      <name val="Times New Roman"/>
      <family val="1"/>
    </font>
    <font>
      <sz val="12"/>
      <name val="Times New Roman"/>
      <family val="1"/>
    </font>
    <font>
      <sz val="8"/>
      <color indexed="81"/>
      <name val="Tahoma"/>
      <family val="2"/>
    </font>
    <font>
      <b/>
      <sz val="8"/>
      <color indexed="81"/>
      <name val="Tahoma"/>
      <family val="2"/>
    </font>
    <font>
      <sz val="10"/>
      <color rgb="FF000000"/>
      <name val="Calibri"/>
    </font>
    <font>
      <sz val="8"/>
      <color rgb="FF000000"/>
      <name val="Tahoma"/>
      <family val="2"/>
    </font>
  </fonts>
  <fills count="10">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8"/>
        <bgColor indexed="64"/>
      </patternFill>
    </fill>
    <fill>
      <patternFill patternType="solid">
        <fgColor indexed="8"/>
        <bgColor indexed="22"/>
      </patternFill>
    </fill>
    <fill>
      <patternFill patternType="solid">
        <fgColor indexed="22"/>
        <bgColor indexed="64"/>
      </patternFill>
    </fill>
    <fill>
      <patternFill patternType="solid">
        <fgColor indexed="57"/>
        <bgColor indexed="22"/>
      </patternFill>
    </fill>
    <fill>
      <patternFill patternType="solid">
        <fgColor indexed="26"/>
        <bgColor indexed="64"/>
      </patternFill>
    </fill>
    <fill>
      <patternFill patternType="solid">
        <fgColor indexed="58"/>
        <bgColor indexed="64"/>
      </patternFill>
    </fill>
  </fills>
  <borders count="7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hair">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10"/>
      </bottom>
      <diagonal/>
    </border>
    <border>
      <left/>
      <right style="thin">
        <color indexed="64"/>
      </right>
      <top/>
      <bottom style="hair">
        <color indexed="10"/>
      </bottom>
      <diagonal/>
    </border>
    <border>
      <left/>
      <right style="hair">
        <color indexed="64"/>
      </right>
      <top/>
      <bottom style="thin">
        <color indexed="10"/>
      </bottom>
      <diagonal/>
    </border>
    <border>
      <left/>
      <right style="thin">
        <color indexed="64"/>
      </right>
      <top/>
      <bottom style="thin">
        <color indexed="10"/>
      </bottom>
      <diagonal/>
    </border>
    <border>
      <left/>
      <right/>
      <top style="hair">
        <color indexed="10"/>
      </top>
      <bottom style="hair">
        <color indexed="10"/>
      </bottom>
      <diagonal/>
    </border>
    <border>
      <left/>
      <right/>
      <top style="hair">
        <color indexed="10"/>
      </top>
      <bottom/>
      <diagonal/>
    </border>
    <border>
      <left/>
      <right/>
      <top style="thin">
        <color indexed="10"/>
      </top>
      <bottom style="thin">
        <color indexed="64"/>
      </bottom>
      <diagonal/>
    </border>
    <border>
      <left style="thin">
        <color indexed="64"/>
      </left>
      <right style="thin">
        <color indexed="64"/>
      </right>
      <top style="thin">
        <color indexed="64"/>
      </top>
      <bottom style="hair">
        <color indexed="10"/>
      </bottom>
      <diagonal/>
    </border>
    <border>
      <left style="thin">
        <color indexed="64"/>
      </left>
      <right style="thin">
        <color indexed="64"/>
      </right>
      <top/>
      <bottom style="hair">
        <color indexed="10"/>
      </bottom>
      <diagonal/>
    </border>
    <border>
      <left style="thin">
        <color indexed="64"/>
      </left>
      <right style="thin">
        <color indexed="64"/>
      </right>
      <top style="hair">
        <color indexed="10"/>
      </top>
      <bottom style="hair">
        <color indexed="10"/>
      </bottom>
      <diagonal/>
    </border>
    <border>
      <left style="thin">
        <color indexed="64"/>
      </left>
      <right style="thin">
        <color indexed="64"/>
      </right>
      <top style="hair">
        <color indexed="10"/>
      </top>
      <bottom style="thin">
        <color indexed="64"/>
      </bottom>
      <diagonal/>
    </border>
    <border>
      <left style="thin">
        <color indexed="64"/>
      </left>
      <right style="hair">
        <color indexed="64"/>
      </right>
      <top style="hair">
        <color indexed="10"/>
      </top>
      <bottom style="thin">
        <color indexed="64"/>
      </bottom>
      <diagonal/>
    </border>
    <border>
      <left/>
      <right style="hair">
        <color indexed="64"/>
      </right>
      <top style="hair">
        <color indexed="10"/>
      </top>
      <bottom style="thin">
        <color indexed="64"/>
      </bottom>
      <diagonal/>
    </border>
    <border>
      <left/>
      <right style="thin">
        <color indexed="64"/>
      </right>
      <top style="hair">
        <color indexed="10"/>
      </top>
      <bottom style="thin">
        <color indexed="64"/>
      </bottom>
      <diagonal/>
    </border>
    <border>
      <left style="thin">
        <color indexed="64"/>
      </left>
      <right style="hair">
        <color indexed="64"/>
      </right>
      <top style="thin">
        <color indexed="64"/>
      </top>
      <bottom style="hair">
        <color indexed="10"/>
      </bottom>
      <diagonal/>
    </border>
    <border>
      <left/>
      <right style="hair">
        <color indexed="64"/>
      </right>
      <top style="thin">
        <color indexed="64"/>
      </top>
      <bottom style="hair">
        <color indexed="10"/>
      </bottom>
      <diagonal/>
    </border>
    <border>
      <left/>
      <right style="thin">
        <color indexed="64"/>
      </right>
      <top style="thin">
        <color indexed="64"/>
      </top>
      <bottom style="hair">
        <color indexed="10"/>
      </bottom>
      <diagonal/>
    </border>
    <border>
      <left style="thin">
        <color indexed="64"/>
      </left>
      <right style="hair">
        <color indexed="64"/>
      </right>
      <top style="hair">
        <color indexed="10"/>
      </top>
      <bottom style="hair">
        <color indexed="10"/>
      </bottom>
      <diagonal/>
    </border>
    <border>
      <left/>
      <right style="hair">
        <color indexed="64"/>
      </right>
      <top style="hair">
        <color indexed="10"/>
      </top>
      <bottom style="hair">
        <color indexed="10"/>
      </bottom>
      <diagonal/>
    </border>
    <border>
      <left/>
      <right style="thin">
        <color indexed="64"/>
      </right>
      <top style="hair">
        <color indexed="10"/>
      </top>
      <bottom style="hair">
        <color indexed="10"/>
      </bottom>
      <diagonal/>
    </border>
    <border>
      <left style="thin">
        <color indexed="64"/>
      </left>
      <right style="hair">
        <color indexed="64"/>
      </right>
      <top style="hair">
        <color indexed="10"/>
      </top>
      <bottom/>
      <diagonal/>
    </border>
    <border>
      <left/>
      <right style="hair">
        <color indexed="64"/>
      </right>
      <top style="hair">
        <color indexed="10"/>
      </top>
      <bottom/>
      <diagonal/>
    </border>
    <border>
      <left/>
      <right style="thin">
        <color indexed="64"/>
      </right>
      <top style="hair">
        <color indexed="10"/>
      </top>
      <bottom/>
      <diagonal/>
    </border>
    <border>
      <left style="thin">
        <color indexed="64"/>
      </left>
      <right style="thin">
        <color indexed="64"/>
      </right>
      <top style="hair">
        <color indexed="10"/>
      </top>
      <bottom/>
      <diagonal/>
    </border>
    <border>
      <left style="thin">
        <color indexed="64"/>
      </left>
      <right style="hair">
        <color indexed="10"/>
      </right>
      <top style="thin">
        <color indexed="64"/>
      </top>
      <bottom style="hair">
        <color indexed="10"/>
      </bottom>
      <diagonal/>
    </border>
    <border>
      <left style="hair">
        <color indexed="10"/>
      </left>
      <right style="hair">
        <color indexed="10"/>
      </right>
      <top style="thin">
        <color indexed="64"/>
      </top>
      <bottom style="hair">
        <color indexed="10"/>
      </bottom>
      <diagonal/>
    </border>
    <border>
      <left style="hair">
        <color indexed="10"/>
      </left>
      <right style="thin">
        <color indexed="64"/>
      </right>
      <top style="thin">
        <color indexed="64"/>
      </top>
      <bottom style="hair">
        <color indexed="10"/>
      </bottom>
      <diagonal/>
    </border>
    <border>
      <left style="thin">
        <color indexed="64"/>
      </left>
      <right style="hair">
        <color indexed="10"/>
      </right>
      <top style="hair">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style="thin">
        <color indexed="64"/>
      </right>
      <top style="hair">
        <color indexed="10"/>
      </top>
      <bottom style="hair">
        <color indexed="10"/>
      </bottom>
      <diagonal/>
    </border>
    <border>
      <left style="thin">
        <color indexed="64"/>
      </left>
      <right style="hair">
        <color indexed="10"/>
      </right>
      <top style="hair">
        <color indexed="10"/>
      </top>
      <bottom style="thin">
        <color indexed="64"/>
      </bottom>
      <diagonal/>
    </border>
    <border>
      <left style="hair">
        <color indexed="10"/>
      </left>
      <right style="hair">
        <color indexed="10"/>
      </right>
      <top style="hair">
        <color indexed="10"/>
      </top>
      <bottom style="thin">
        <color indexed="64"/>
      </bottom>
      <diagonal/>
    </border>
    <border>
      <left style="hair">
        <color indexed="10"/>
      </left>
      <right style="thin">
        <color indexed="64"/>
      </right>
      <top style="hair">
        <color indexed="10"/>
      </top>
      <bottom style="thin">
        <color indexed="64"/>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thin">
        <color indexed="64"/>
      </right>
      <top style="thin">
        <color indexed="64"/>
      </top>
      <bottom style="thin">
        <color indexed="64"/>
      </bottom>
      <diagonal/>
    </border>
    <border>
      <left style="hair">
        <color indexed="10"/>
      </left>
      <right/>
      <top style="hair">
        <color indexed="10"/>
      </top>
      <bottom style="thin">
        <color indexed="64"/>
      </bottom>
      <diagonal/>
    </border>
    <border>
      <left style="dotted">
        <color indexed="10"/>
      </left>
      <right/>
      <top/>
      <bottom style="hair">
        <color indexed="10"/>
      </bottom>
      <diagonal/>
    </border>
    <border>
      <left style="dotted">
        <color indexed="10"/>
      </left>
      <right style="dotted">
        <color indexed="10"/>
      </right>
      <top/>
      <bottom style="hair">
        <color indexed="10"/>
      </bottom>
      <diagonal/>
    </border>
    <border>
      <left style="dotted">
        <color indexed="10"/>
      </left>
      <right style="dotted">
        <color indexed="10"/>
      </right>
      <top style="hair">
        <color indexed="10"/>
      </top>
      <bottom style="hair">
        <color indexed="10"/>
      </bottom>
      <diagonal/>
    </border>
    <border>
      <left/>
      <right style="dotted">
        <color indexed="10"/>
      </right>
      <top/>
      <bottom style="hair">
        <color indexed="10"/>
      </bottom>
      <diagonal/>
    </border>
    <border>
      <left/>
      <right style="dotted">
        <color indexed="10"/>
      </right>
      <top style="hair">
        <color indexed="10"/>
      </top>
      <bottom style="hair">
        <color indexed="10"/>
      </bottom>
      <diagonal/>
    </border>
    <border>
      <left/>
      <right/>
      <top style="thin">
        <color indexed="64"/>
      </top>
      <bottom style="hair">
        <color indexed="10"/>
      </bottom>
      <diagonal/>
    </border>
    <border>
      <left/>
      <right/>
      <top/>
      <bottom style="thin">
        <color indexed="10"/>
      </bottom>
      <diagonal/>
    </border>
    <border>
      <left style="dotted">
        <color indexed="10"/>
      </left>
      <right/>
      <top style="hair">
        <color indexed="10"/>
      </top>
      <bottom style="hair">
        <color indexed="10"/>
      </bottom>
      <diagonal/>
    </border>
    <border>
      <left/>
      <right/>
      <top style="hair">
        <color indexed="10"/>
      </top>
      <bottom style="thin">
        <color indexed="64"/>
      </bottom>
      <diagonal/>
    </border>
    <border>
      <left style="thin">
        <color indexed="64"/>
      </left>
      <right/>
      <top style="thin">
        <color indexed="64"/>
      </top>
      <bottom style="hair">
        <color indexed="10"/>
      </bottom>
      <diagonal/>
    </border>
    <border>
      <left style="thin">
        <color indexed="64"/>
      </left>
      <right/>
      <top style="hair">
        <color indexed="10"/>
      </top>
      <bottom style="hair">
        <color indexed="10"/>
      </bottom>
      <diagonal/>
    </border>
    <border>
      <left style="thin">
        <color indexed="64"/>
      </left>
      <right/>
      <top style="hair">
        <color indexed="10"/>
      </top>
      <bottom style="thin">
        <color indexed="64"/>
      </bottom>
      <diagonal/>
    </border>
    <border>
      <left style="thin">
        <color indexed="64"/>
      </left>
      <right style="thin">
        <color indexed="64"/>
      </right>
      <top/>
      <bottom/>
      <diagonal/>
    </border>
    <border>
      <left style="thin">
        <color indexed="64"/>
      </left>
      <right/>
      <top style="hair">
        <color indexed="10"/>
      </top>
      <bottom/>
      <diagonal/>
    </border>
    <border>
      <left style="thin">
        <color indexed="64"/>
      </left>
      <right/>
      <top/>
      <bottom style="hair">
        <color indexed="10"/>
      </bottom>
      <diagonal/>
    </border>
  </borders>
  <cellStyleXfs count="14">
    <xf numFmtId="0" fontId="0" fillId="0" borderId="0"/>
    <xf numFmtId="0" fontId="4" fillId="0" borderId="0" applyAlignment="0">
      <alignment horizontal="centerContinuous"/>
    </xf>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5" fillId="0" borderId="0" applyAlignment="0">
      <alignment horizontal="centerContinuous"/>
    </xf>
  </cellStyleXfs>
  <cellXfs count="784">
    <xf numFmtId="0" fontId="0" fillId="0" borderId="0" xfId="0"/>
    <xf numFmtId="0" fontId="2" fillId="0" borderId="0" xfId="7" applyProtection="1">
      <protection hidden="1"/>
    </xf>
    <xf numFmtId="0" fontId="11" fillId="0" borderId="0" xfId="7" applyFont="1" applyProtection="1">
      <protection hidden="1"/>
    </xf>
    <xf numFmtId="0" fontId="11" fillId="0" borderId="1" xfId="8" applyFont="1" applyBorder="1" applyAlignment="1" applyProtection="1">
      <alignment vertical="center"/>
      <protection hidden="1"/>
    </xf>
    <xf numFmtId="0" fontId="2" fillId="0" borderId="0" xfId="8" applyProtection="1">
      <protection hidden="1"/>
    </xf>
    <xf numFmtId="0" fontId="11" fillId="0" borderId="2" xfId="8" applyFont="1" applyBorder="1" applyAlignment="1" applyProtection="1">
      <alignment horizontal="centerContinuous"/>
      <protection hidden="1"/>
    </xf>
    <xf numFmtId="0" fontId="2" fillId="0" borderId="0" xfId="7" applyAlignment="1" applyProtection="1">
      <alignment vertical="top"/>
      <protection hidden="1"/>
    </xf>
    <xf numFmtId="0" fontId="15" fillId="0" borderId="0" xfId="7" applyFont="1" applyProtection="1">
      <protection hidden="1"/>
    </xf>
    <xf numFmtId="0" fontId="12" fillId="0" borderId="0" xfId="7" applyFont="1" applyProtection="1">
      <protection hidden="1"/>
    </xf>
    <xf numFmtId="0" fontId="12" fillId="0" borderId="0" xfId="8" applyFont="1" applyProtection="1">
      <protection hidden="1"/>
    </xf>
    <xf numFmtId="0" fontId="24" fillId="0" borderId="0" xfId="7" applyFont="1" applyProtection="1">
      <protection hidden="1"/>
    </xf>
    <xf numFmtId="0" fontId="15" fillId="0" borderId="3" xfId="11" applyFont="1" applyBorder="1" applyAlignment="1" applyProtection="1">
      <alignment vertical="center"/>
      <protection hidden="1"/>
    </xf>
    <xf numFmtId="0" fontId="9" fillId="2" borderId="0" xfId="2" applyFont="1" applyFill="1" applyProtection="1">
      <protection hidden="1"/>
    </xf>
    <xf numFmtId="0" fontId="16" fillId="2" borderId="0" xfId="2" applyFont="1" applyFill="1" applyAlignment="1" applyProtection="1">
      <alignment vertical="center"/>
      <protection hidden="1"/>
    </xf>
    <xf numFmtId="0" fontId="15" fillId="2" borderId="0" xfId="2" applyFont="1" applyFill="1" applyAlignment="1" applyProtection="1">
      <alignment vertical="center"/>
      <protection hidden="1"/>
    </xf>
    <xf numFmtId="0" fontId="22" fillId="2" borderId="0" xfId="2" applyFont="1" applyFill="1" applyAlignment="1" applyProtection="1">
      <alignment vertical="center"/>
      <protection hidden="1"/>
    </xf>
    <xf numFmtId="0" fontId="18" fillId="2" borderId="0" xfId="2" applyFont="1" applyFill="1" applyAlignment="1" applyProtection="1">
      <alignment vertical="top"/>
      <protection hidden="1"/>
    </xf>
    <xf numFmtId="0" fontId="17" fillId="2" borderId="0" xfId="2" applyFont="1" applyFill="1" applyAlignment="1" applyProtection="1">
      <alignment vertical="top"/>
      <protection hidden="1"/>
    </xf>
    <xf numFmtId="0" fontId="18" fillId="2" borderId="0" xfId="2" applyFont="1" applyFill="1" applyAlignment="1" applyProtection="1">
      <alignment vertical="center"/>
      <protection hidden="1"/>
    </xf>
    <xf numFmtId="0" fontId="19" fillId="2" borderId="0" xfId="2" applyFont="1" applyFill="1" applyAlignment="1" applyProtection="1">
      <alignment horizontal="left" vertical="center" wrapText="1"/>
      <protection hidden="1"/>
    </xf>
    <xf numFmtId="0" fontId="14" fillId="2" borderId="0" xfId="2" applyFont="1" applyFill="1" applyAlignment="1" applyProtection="1">
      <alignment vertical="center"/>
      <protection hidden="1"/>
    </xf>
    <xf numFmtId="0" fontId="14" fillId="2" borderId="0" xfId="2" applyFont="1" applyFill="1" applyAlignment="1" applyProtection="1">
      <alignment horizontal="centerContinuous" vertical="center"/>
      <protection hidden="1"/>
    </xf>
    <xf numFmtId="0" fontId="17" fillId="2" borderId="0" xfId="2" applyFont="1" applyFill="1" applyAlignment="1" applyProtection="1">
      <alignment horizontal="centerContinuous" vertical="center"/>
      <protection hidden="1"/>
    </xf>
    <xf numFmtId="0" fontId="9" fillId="2" borderId="0" xfId="2" applyFont="1" applyFill="1" applyAlignment="1" applyProtection="1">
      <alignment vertical="center"/>
      <protection hidden="1"/>
    </xf>
    <xf numFmtId="0" fontId="20" fillId="2" borderId="0" xfId="2" applyFont="1" applyFill="1" applyAlignment="1" applyProtection="1">
      <alignment vertical="center"/>
      <protection hidden="1"/>
    </xf>
    <xf numFmtId="0" fontId="25" fillId="0" borderId="1" xfId="7" applyFont="1" applyBorder="1" applyProtection="1">
      <protection hidden="1"/>
    </xf>
    <xf numFmtId="0" fontId="15" fillId="0" borderId="1" xfId="10" applyFont="1" applyBorder="1" applyAlignment="1" applyProtection="1">
      <alignment horizontal="left" vertical="center"/>
      <protection hidden="1"/>
    </xf>
    <xf numFmtId="0" fontId="11" fillId="0" borderId="1" xfId="8" applyFont="1" applyBorder="1" applyAlignment="1" applyProtection="1">
      <alignment horizontal="centerContinuous"/>
      <protection hidden="1"/>
    </xf>
    <xf numFmtId="0" fontId="11" fillId="0" borderId="2" xfId="8" applyFont="1" applyBorder="1" applyProtection="1">
      <protection hidden="1"/>
    </xf>
    <xf numFmtId="0" fontId="12" fillId="0" borderId="4" xfId="7" applyFont="1" applyBorder="1" applyProtection="1">
      <protection hidden="1"/>
    </xf>
    <xf numFmtId="0" fontId="11" fillId="0" borderId="3" xfId="7" applyFont="1" applyBorder="1" applyAlignment="1" applyProtection="1">
      <alignment horizontal="left" vertical="center"/>
      <protection hidden="1"/>
    </xf>
    <xf numFmtId="0" fontId="11" fillId="0" borderId="3" xfId="10" applyFont="1" applyBorder="1" applyAlignment="1" applyProtection="1">
      <alignment horizontal="left" vertical="center"/>
      <protection hidden="1"/>
    </xf>
    <xf numFmtId="0" fontId="15" fillId="0" borderId="3" xfId="9" applyFont="1" applyBorder="1" applyAlignment="1" applyProtection="1">
      <alignment horizontal="left" vertical="center"/>
      <protection hidden="1"/>
    </xf>
    <xf numFmtId="0" fontId="15" fillId="0" borderId="3" xfId="10" applyFont="1" applyBorder="1" applyAlignment="1" applyProtection="1">
      <alignment horizontal="left" vertical="center"/>
      <protection hidden="1"/>
    </xf>
    <xf numFmtId="0" fontId="15" fillId="0" borderId="1" xfId="9" applyFont="1" applyBorder="1" applyAlignment="1" applyProtection="1">
      <alignment horizontal="left" vertical="center"/>
      <protection hidden="1"/>
    </xf>
    <xf numFmtId="0" fontId="11" fillId="0" borderId="2" xfId="8" applyFont="1" applyBorder="1" applyAlignment="1" applyProtection="1">
      <alignment vertical="center"/>
      <protection hidden="1"/>
    </xf>
    <xf numFmtId="0" fontId="2" fillId="0" borderId="0" xfId="7" applyAlignment="1" applyProtection="1">
      <alignment vertical="center"/>
      <protection hidden="1"/>
    </xf>
    <xf numFmtId="0" fontId="29" fillId="3" borderId="0" xfId="4" applyFont="1" applyFill="1" applyProtection="1">
      <protection hidden="1"/>
    </xf>
    <xf numFmtId="0" fontId="31" fillId="3" borderId="0" xfId="7" applyFont="1" applyFill="1" applyProtection="1">
      <protection hidden="1"/>
    </xf>
    <xf numFmtId="0" fontId="32" fillId="3" borderId="0" xfId="7" applyFont="1" applyFill="1" applyProtection="1">
      <protection hidden="1"/>
    </xf>
    <xf numFmtId="0" fontId="32" fillId="3" borderId="0" xfId="8" applyFont="1" applyFill="1" applyProtection="1">
      <protection hidden="1"/>
    </xf>
    <xf numFmtId="0" fontId="29" fillId="3" borderId="0" xfId="8" applyFont="1" applyFill="1" applyProtection="1">
      <protection hidden="1"/>
    </xf>
    <xf numFmtId="0" fontId="29" fillId="3" borderId="0" xfId="7" applyFont="1" applyFill="1" applyAlignment="1" applyProtection="1">
      <alignment vertical="top"/>
      <protection hidden="1"/>
    </xf>
    <xf numFmtId="0" fontId="29" fillId="3" borderId="0" xfId="7" applyFont="1" applyFill="1" applyProtection="1">
      <protection hidden="1"/>
    </xf>
    <xf numFmtId="0" fontId="2" fillId="3" borderId="0" xfId="4" applyFill="1" applyProtection="1">
      <protection hidden="1"/>
    </xf>
    <xf numFmtId="0" fontId="29" fillId="3" borderId="0" xfId="7" applyFont="1" applyFill="1" applyAlignment="1" applyProtection="1">
      <alignment vertical="center"/>
      <protection hidden="1"/>
    </xf>
    <xf numFmtId="0" fontId="24" fillId="3" borderId="0" xfId="7" applyFont="1" applyFill="1" applyProtection="1">
      <protection hidden="1"/>
    </xf>
    <xf numFmtId="0" fontId="12" fillId="3" borderId="0" xfId="7" applyFont="1" applyFill="1" applyProtection="1">
      <protection hidden="1"/>
    </xf>
    <xf numFmtId="0" fontId="12" fillId="3" borderId="0" xfId="8" applyFont="1" applyFill="1" applyProtection="1">
      <protection hidden="1"/>
    </xf>
    <xf numFmtId="0" fontId="2" fillId="3" borderId="0" xfId="8" applyFill="1" applyProtection="1">
      <protection hidden="1"/>
    </xf>
    <xf numFmtId="0" fontId="2" fillId="3" borderId="0" xfId="7" applyFill="1" applyAlignment="1" applyProtection="1">
      <alignment vertical="center"/>
      <protection hidden="1"/>
    </xf>
    <xf numFmtId="0" fontId="2" fillId="3" borderId="0" xfId="7" applyFill="1" applyAlignment="1" applyProtection="1">
      <alignment vertical="top"/>
      <protection hidden="1"/>
    </xf>
    <xf numFmtId="0" fontId="2" fillId="3" borderId="0" xfId="7" applyFill="1" applyProtection="1">
      <protection hidden="1"/>
    </xf>
    <xf numFmtId="0" fontId="11" fillId="0" borderId="0" xfId="8" applyFont="1" applyAlignment="1" applyProtection="1">
      <alignment horizontal="centerContinuous"/>
      <protection hidden="1"/>
    </xf>
    <xf numFmtId="0" fontId="6" fillId="0" borderId="0" xfId="7" applyFont="1" applyAlignment="1" applyProtection="1">
      <alignment horizontal="left" vertical="center"/>
      <protection hidden="1"/>
    </xf>
    <xf numFmtId="0" fontId="11" fillId="0" borderId="0" xfId="8" applyFont="1" applyAlignment="1" applyProtection="1">
      <alignment horizontal="center" vertical="center"/>
      <protection hidden="1"/>
    </xf>
    <xf numFmtId="0" fontId="0" fillId="3" borderId="0" xfId="0" applyFill="1" applyProtection="1">
      <protection hidden="1"/>
    </xf>
    <xf numFmtId="0" fontId="11" fillId="0" borderId="0" xfId="7" applyFont="1" applyAlignment="1" applyProtection="1">
      <alignment horizontal="left" vertical="center"/>
      <protection hidden="1"/>
    </xf>
    <xf numFmtId="0" fontId="11" fillId="0" borderId="0" xfId="10" applyFont="1" applyAlignment="1" applyProtection="1">
      <alignment horizontal="left" vertical="center"/>
      <protection hidden="1"/>
    </xf>
    <xf numFmtId="0" fontId="11" fillId="0" borderId="0" xfId="8" applyFont="1" applyAlignment="1" applyProtection="1">
      <alignment vertical="center"/>
      <protection hidden="1"/>
    </xf>
    <xf numFmtId="0" fontId="6" fillId="0" borderId="0" xfId="7" applyFont="1" applyAlignment="1" applyProtection="1">
      <alignment horizontal="left" vertical="center" wrapText="1"/>
      <protection hidden="1"/>
    </xf>
    <xf numFmtId="0" fontId="15" fillId="0" borderId="5" xfId="11" applyFont="1" applyBorder="1" applyAlignment="1" applyProtection="1">
      <alignment vertical="center"/>
      <protection hidden="1"/>
    </xf>
    <xf numFmtId="0" fontId="15" fillId="0" borderId="6" xfId="11" applyFont="1" applyBorder="1" applyAlignment="1" applyProtection="1">
      <alignment vertical="center"/>
      <protection hidden="1"/>
    </xf>
    <xf numFmtId="0" fontId="25" fillId="0" borderId="7" xfId="7" applyFont="1" applyBorder="1" applyAlignment="1" applyProtection="1">
      <alignment horizontal="right"/>
      <protection hidden="1"/>
    </xf>
    <xf numFmtId="0" fontId="11" fillId="0" borderId="8" xfId="7" applyFont="1" applyBorder="1" applyProtection="1">
      <protection hidden="1"/>
    </xf>
    <xf numFmtId="0" fontId="11" fillId="0" borderId="9" xfId="7" applyFont="1" applyBorder="1" applyProtection="1">
      <protection hidden="1"/>
    </xf>
    <xf numFmtId="0" fontId="11" fillId="0" borderId="8" xfId="7" applyFont="1" applyBorder="1" applyAlignment="1" applyProtection="1">
      <alignment horizontal="left" vertical="center"/>
      <protection hidden="1"/>
    </xf>
    <xf numFmtId="0" fontId="12" fillId="0" borderId="9" xfId="7" applyFont="1" applyBorder="1" applyProtection="1">
      <protection hidden="1"/>
    </xf>
    <xf numFmtId="0" fontId="11" fillId="0" borderId="8" xfId="10" applyFont="1" applyBorder="1" applyAlignment="1" applyProtection="1">
      <alignment horizontal="left" vertical="center"/>
      <protection hidden="1"/>
    </xf>
    <xf numFmtId="0" fontId="11" fillId="0" borderId="8" xfId="8" applyFont="1" applyBorder="1" applyAlignment="1" applyProtection="1">
      <alignment vertical="center"/>
      <protection hidden="1"/>
    </xf>
    <xf numFmtId="0" fontId="11" fillId="0" borderId="9" xfId="8" applyFont="1" applyBorder="1" applyProtection="1">
      <protection hidden="1"/>
    </xf>
    <xf numFmtId="0" fontId="11" fillId="0" borderId="8" xfId="8" applyFont="1" applyBorder="1" applyAlignment="1" applyProtection="1">
      <alignment horizontal="center" vertical="center"/>
      <protection hidden="1"/>
    </xf>
    <xf numFmtId="0" fontId="11" fillId="0" borderId="9" xfId="8" applyFont="1" applyBorder="1" applyAlignment="1" applyProtection="1">
      <alignment horizontal="center" vertical="center"/>
      <protection hidden="1"/>
    </xf>
    <xf numFmtId="0" fontId="11" fillId="0" borderId="8" xfId="8" applyFont="1" applyBorder="1" applyAlignment="1" applyProtection="1">
      <alignment horizontal="centerContinuous"/>
      <protection hidden="1"/>
    </xf>
    <xf numFmtId="0" fontId="11" fillId="0" borderId="9" xfId="8" applyFont="1" applyBorder="1" applyAlignment="1" applyProtection="1">
      <alignment horizontal="centerContinuous"/>
      <protection hidden="1"/>
    </xf>
    <xf numFmtId="0" fontId="6" fillId="0" borderId="8" xfId="7" applyFont="1" applyBorder="1" applyAlignment="1" applyProtection="1">
      <alignment horizontal="left" vertical="center"/>
      <protection hidden="1"/>
    </xf>
    <xf numFmtId="0" fontId="33" fillId="0" borderId="8" xfId="7" applyFont="1" applyBorder="1" applyAlignment="1" applyProtection="1">
      <alignment horizontal="left" vertical="center"/>
      <protection hidden="1"/>
    </xf>
    <xf numFmtId="0" fontId="28" fillId="0" borderId="8" xfId="7" applyFont="1" applyBorder="1" applyAlignment="1" applyProtection="1">
      <alignment horizontal="center" vertical="center"/>
      <protection hidden="1"/>
    </xf>
    <xf numFmtId="0" fontId="2" fillId="0" borderId="8" xfId="7" applyBorder="1" applyProtection="1">
      <protection hidden="1"/>
    </xf>
    <xf numFmtId="0" fontId="2" fillId="0" borderId="9" xfId="7" applyBorder="1" applyProtection="1">
      <protection hidden="1"/>
    </xf>
    <xf numFmtId="0" fontId="10" fillId="0" borderId="10" xfId="7" applyFont="1" applyBorder="1" applyProtection="1">
      <protection hidden="1"/>
    </xf>
    <xf numFmtId="0" fontId="2" fillId="0" borderId="11" xfId="7" applyBorder="1" applyProtection="1">
      <protection hidden="1"/>
    </xf>
    <xf numFmtId="0" fontId="2" fillId="0" borderId="12" xfId="7" applyBorder="1" applyProtection="1">
      <protection hidden="1"/>
    </xf>
    <xf numFmtId="0" fontId="30" fillId="3" borderId="0" xfId="7" applyFont="1" applyFill="1" applyAlignment="1" applyProtection="1">
      <alignment vertical="top"/>
      <protection hidden="1"/>
    </xf>
    <xf numFmtId="0" fontId="10" fillId="3" borderId="0" xfId="7" applyFont="1" applyFill="1" applyAlignment="1" applyProtection="1">
      <alignment vertical="top"/>
      <protection hidden="1"/>
    </xf>
    <xf numFmtId="0" fontId="10" fillId="0" borderId="0" xfId="7" applyFont="1" applyAlignment="1" applyProtection="1">
      <alignment vertical="top"/>
      <protection hidden="1"/>
    </xf>
    <xf numFmtId="0" fontId="26" fillId="0" borderId="13" xfId="8" applyFont="1" applyBorder="1" applyAlignment="1" applyProtection="1">
      <alignment horizontal="right" vertical="center"/>
      <protection hidden="1"/>
    </xf>
    <xf numFmtId="0" fontId="26" fillId="0" borderId="13" xfId="7" applyFont="1" applyBorder="1" applyAlignment="1" applyProtection="1">
      <alignment horizontal="right" vertical="center"/>
      <protection hidden="1"/>
    </xf>
    <xf numFmtId="0" fontId="28" fillId="0" borderId="9" xfId="7" applyFont="1" applyBorder="1" applyAlignment="1" applyProtection="1">
      <alignment horizontal="center" vertical="center"/>
      <protection hidden="1"/>
    </xf>
    <xf numFmtId="0" fontId="28" fillId="0" borderId="9" xfId="7" applyFont="1" applyBorder="1" applyAlignment="1" applyProtection="1">
      <alignment horizontal="center" vertical="center" wrapText="1"/>
      <protection hidden="1"/>
    </xf>
    <xf numFmtId="0" fontId="28" fillId="0" borderId="9" xfId="7" applyFont="1" applyBorder="1" applyAlignment="1" applyProtection="1">
      <alignment horizontal="center" vertical="top" wrapText="1"/>
      <protection hidden="1"/>
    </xf>
    <xf numFmtId="0" fontId="2" fillId="0" borderId="0" xfId="4" applyProtection="1">
      <protection hidden="1"/>
    </xf>
    <xf numFmtId="0" fontId="29" fillId="0" borderId="0" xfId="4" applyFont="1" applyProtection="1">
      <protection hidden="1"/>
    </xf>
    <xf numFmtId="0" fontId="31" fillId="0" borderId="0" xfId="7" applyFont="1" applyProtection="1">
      <protection hidden="1"/>
    </xf>
    <xf numFmtId="0" fontId="32" fillId="0" borderId="0" xfId="7" applyFont="1" applyProtection="1">
      <protection hidden="1"/>
    </xf>
    <xf numFmtId="0" fontId="32" fillId="0" borderId="0" xfId="8" applyFont="1" applyProtection="1">
      <protection hidden="1"/>
    </xf>
    <xf numFmtId="0" fontId="29" fillId="0" borderId="0" xfId="8" applyFont="1" applyProtection="1">
      <protection hidden="1"/>
    </xf>
    <xf numFmtId="0" fontId="29" fillId="0" borderId="0" xfId="7" applyFont="1" applyAlignment="1" applyProtection="1">
      <alignment vertical="center"/>
      <protection hidden="1"/>
    </xf>
    <xf numFmtId="0" fontId="29" fillId="0" borderId="0" xfId="7" applyFont="1" applyAlignment="1" applyProtection="1">
      <alignment vertical="top"/>
      <protection hidden="1"/>
    </xf>
    <xf numFmtId="0" fontId="30" fillId="0" borderId="0" xfId="7" applyFont="1" applyAlignment="1" applyProtection="1">
      <alignment vertical="top"/>
      <protection hidden="1"/>
    </xf>
    <xf numFmtId="0" fontId="29" fillId="0" borderId="0" xfId="7" applyFont="1" applyProtection="1">
      <protection hidden="1"/>
    </xf>
    <xf numFmtId="0" fontId="25" fillId="4" borderId="1" xfId="7" applyFont="1" applyFill="1" applyBorder="1" applyProtection="1">
      <protection hidden="1"/>
    </xf>
    <xf numFmtId="0" fontId="15" fillId="0" borderId="1" xfId="11" applyFont="1" applyBorder="1" applyAlignment="1" applyProtection="1">
      <alignment vertical="center"/>
      <protection hidden="1"/>
    </xf>
    <xf numFmtId="0" fontId="11" fillId="0" borderId="1" xfId="7" applyFont="1" applyBorder="1" applyAlignment="1" applyProtection="1">
      <alignment horizontal="left" vertical="center"/>
      <protection hidden="1"/>
    </xf>
    <xf numFmtId="0" fontId="11" fillId="0" borderId="1" xfId="10" applyFont="1" applyBorder="1" applyAlignment="1" applyProtection="1">
      <alignment horizontal="left" vertical="center"/>
      <protection hidden="1"/>
    </xf>
    <xf numFmtId="0" fontId="6" fillId="0" borderId="14" xfId="7" applyFont="1" applyBorder="1" applyAlignment="1" applyProtection="1">
      <alignment horizontal="left" vertical="center"/>
      <protection hidden="1"/>
    </xf>
    <xf numFmtId="0" fontId="6" fillId="0" borderId="15" xfId="7" applyFont="1" applyBorder="1" applyAlignment="1" applyProtection="1">
      <alignment horizontal="left" vertical="center"/>
      <protection hidden="1"/>
    </xf>
    <xf numFmtId="0" fontId="28" fillId="0" borderId="16" xfId="7" applyFont="1" applyBorder="1" applyAlignment="1" applyProtection="1">
      <alignment horizontal="center" vertical="top" wrapText="1"/>
      <protection hidden="1"/>
    </xf>
    <xf numFmtId="0" fontId="28" fillId="0" borderId="2" xfId="7" applyFont="1" applyBorder="1" applyAlignment="1" applyProtection="1">
      <alignment horizontal="center" vertical="top" wrapText="1"/>
      <protection hidden="1"/>
    </xf>
    <xf numFmtId="0" fontId="2" fillId="0" borderId="14" xfId="7" applyBorder="1" applyProtection="1">
      <protection hidden="1"/>
    </xf>
    <xf numFmtId="0" fontId="2" fillId="0" borderId="16" xfId="7" applyBorder="1" applyProtection="1">
      <protection hidden="1"/>
    </xf>
    <xf numFmtId="0" fontId="2" fillId="0" borderId="2" xfId="7" applyBorder="1" applyProtection="1">
      <protection hidden="1"/>
    </xf>
    <xf numFmtId="0" fontId="2" fillId="0" borderId="17" xfId="7" applyBorder="1" applyProtection="1">
      <protection hidden="1"/>
    </xf>
    <xf numFmtId="0" fontId="10" fillId="0" borderId="0" xfId="7" applyFont="1" applyProtection="1">
      <protection hidden="1"/>
    </xf>
    <xf numFmtId="0" fontId="10" fillId="0" borderId="18" xfId="7" applyFont="1" applyBorder="1" applyAlignment="1" applyProtection="1">
      <alignment horizontal="left" vertical="center"/>
      <protection hidden="1"/>
    </xf>
    <xf numFmtId="0" fontId="6" fillId="0" borderId="16" xfId="7" applyFont="1" applyBorder="1" applyAlignment="1" applyProtection="1">
      <alignment horizontal="left" vertical="center"/>
      <protection hidden="1"/>
    </xf>
    <xf numFmtId="0" fontId="6" fillId="0" borderId="2" xfId="7" applyFont="1" applyBorder="1" applyAlignment="1" applyProtection="1">
      <alignment horizontal="left" vertical="center"/>
      <protection hidden="1"/>
    </xf>
    <xf numFmtId="0" fontId="15" fillId="0" borderId="4" xfId="9" applyFont="1" applyBorder="1" applyAlignment="1" applyProtection="1">
      <alignment horizontal="left" vertical="center"/>
      <protection hidden="1"/>
    </xf>
    <xf numFmtId="0" fontId="15" fillId="0" borderId="4" xfId="10" applyFont="1" applyBorder="1" applyAlignment="1" applyProtection="1">
      <alignment horizontal="left" vertical="center"/>
      <protection hidden="1"/>
    </xf>
    <xf numFmtId="0" fontId="10" fillId="0" borderId="0" xfId="7" applyFont="1" applyAlignment="1" applyProtection="1">
      <alignment horizontal="left"/>
      <protection hidden="1"/>
    </xf>
    <xf numFmtId="0" fontId="6" fillId="0" borderId="2" xfId="7" applyFont="1" applyBorder="1" applyAlignment="1" applyProtection="1">
      <alignment horizontal="left" vertical="top"/>
      <protection hidden="1"/>
    </xf>
    <xf numFmtId="0" fontId="16" fillId="0" borderId="0" xfId="11" applyFont="1" applyAlignment="1" applyProtection="1">
      <alignment vertical="center"/>
      <protection hidden="1"/>
    </xf>
    <xf numFmtId="0" fontId="37" fillId="0" borderId="0" xfId="11" applyFont="1" applyAlignment="1" applyProtection="1">
      <alignment vertical="center"/>
      <protection hidden="1"/>
    </xf>
    <xf numFmtId="0" fontId="37" fillId="4" borderId="0" xfId="11" applyFont="1" applyFill="1" applyAlignment="1" applyProtection="1">
      <alignment vertical="center"/>
      <protection hidden="1"/>
    </xf>
    <xf numFmtId="0" fontId="38" fillId="5" borderId="1" xfId="11" applyFont="1" applyFill="1" applyBorder="1" applyAlignment="1" applyProtection="1">
      <alignment horizontal="right" vertical="center"/>
      <protection hidden="1"/>
    </xf>
    <xf numFmtId="0" fontId="39" fillId="3" borderId="0" xfId="11" applyFont="1" applyFill="1" applyAlignment="1" applyProtection="1">
      <alignment vertical="center"/>
      <protection hidden="1"/>
    </xf>
    <xf numFmtId="0" fontId="26" fillId="0" borderId="0" xfId="11" applyFont="1" applyAlignment="1" applyProtection="1">
      <alignment vertical="center"/>
      <protection hidden="1"/>
    </xf>
    <xf numFmtId="0" fontId="24" fillId="0" borderId="0" xfId="11" applyFont="1" applyAlignment="1" applyProtection="1">
      <alignment vertical="center"/>
      <protection hidden="1"/>
    </xf>
    <xf numFmtId="0" fontId="24" fillId="3" borderId="0" xfId="11" applyFont="1" applyFill="1" applyAlignment="1" applyProtection="1">
      <alignment vertical="center"/>
      <protection hidden="1"/>
    </xf>
    <xf numFmtId="0" fontId="24" fillId="0" borderId="1" xfId="0" applyFont="1" applyBorder="1" applyProtection="1">
      <protection hidden="1"/>
    </xf>
    <xf numFmtId="0" fontId="40" fillId="0" borderId="1" xfId="4" applyFont="1" applyBorder="1" applyAlignment="1" applyProtection="1">
      <alignment horizontal="left" vertical="center"/>
      <protection hidden="1"/>
    </xf>
    <xf numFmtId="0" fontId="26" fillId="0" borderId="1" xfId="11" applyFont="1" applyBorder="1" applyAlignment="1" applyProtection="1">
      <alignment horizontal="left" vertical="center"/>
      <protection hidden="1"/>
    </xf>
    <xf numFmtId="0" fontId="24" fillId="0" borderId="1" xfId="11" applyFont="1" applyBorder="1" applyAlignment="1" applyProtection="1">
      <alignment vertical="center"/>
      <protection hidden="1"/>
    </xf>
    <xf numFmtId="0" fontId="24" fillId="0" borderId="4" xfId="3" applyFont="1" applyBorder="1" applyAlignment="1" applyProtection="1">
      <alignment vertical="center"/>
      <protection hidden="1"/>
    </xf>
    <xf numFmtId="0" fontId="26" fillId="0" borderId="1" xfId="11" applyFont="1" applyBorder="1" applyAlignment="1" applyProtection="1">
      <alignment vertical="center"/>
      <protection hidden="1"/>
    </xf>
    <xf numFmtId="0" fontId="24" fillId="0" borderId="4" xfId="11" applyFont="1" applyBorder="1" applyAlignment="1" applyProtection="1">
      <alignment vertical="center"/>
      <protection hidden="1"/>
    </xf>
    <xf numFmtId="0" fontId="24" fillId="0" borderId="0" xfId="0" applyFont="1" applyProtection="1">
      <protection hidden="1"/>
    </xf>
    <xf numFmtId="0" fontId="24" fillId="0" borderId="0" xfId="3" applyFont="1" applyAlignment="1" applyProtection="1">
      <alignment vertical="center"/>
      <protection hidden="1"/>
    </xf>
    <xf numFmtId="166" fontId="40" fillId="0" borderId="1" xfId="4" applyNumberFormat="1" applyFont="1" applyBorder="1" applyAlignment="1" applyProtection="1">
      <alignment horizontal="left" vertical="center"/>
      <protection hidden="1"/>
    </xf>
    <xf numFmtId="0" fontId="24" fillId="0" borderId="1" xfId="10" applyFont="1" applyBorder="1" applyAlignment="1" applyProtection="1">
      <alignment vertical="center"/>
      <protection hidden="1"/>
    </xf>
    <xf numFmtId="0" fontId="26" fillId="0" borderId="1" xfId="10" applyFont="1" applyBorder="1" applyAlignment="1" applyProtection="1">
      <alignment vertical="center"/>
      <protection hidden="1"/>
    </xf>
    <xf numFmtId="0" fontId="24" fillId="0" borderId="4" xfId="10" applyFont="1" applyBorder="1" applyAlignment="1" applyProtection="1">
      <alignment vertical="center"/>
      <protection hidden="1"/>
    </xf>
    <xf numFmtId="0" fontId="24" fillId="3" borderId="0" xfId="10" applyFont="1" applyFill="1" applyAlignment="1" applyProtection="1">
      <alignment vertical="center"/>
      <protection hidden="1"/>
    </xf>
    <xf numFmtId="0" fontId="10" fillId="0" borderId="2" xfId="10" applyFont="1" applyBorder="1" applyAlignment="1" applyProtection="1">
      <alignment vertical="center"/>
      <protection hidden="1"/>
    </xf>
    <xf numFmtId="0" fontId="6" fillId="0" borderId="2" xfId="10" applyFont="1" applyBorder="1" applyAlignment="1" applyProtection="1">
      <alignment vertical="center"/>
      <protection hidden="1"/>
    </xf>
    <xf numFmtId="0" fontId="6" fillId="0" borderId="0" xfId="10" applyFont="1" applyAlignment="1" applyProtection="1">
      <alignment vertical="center"/>
      <protection hidden="1"/>
    </xf>
    <xf numFmtId="0" fontId="6" fillId="3" borderId="0" xfId="10" applyFont="1" applyFill="1" applyAlignment="1" applyProtection="1">
      <alignment vertical="center"/>
      <protection hidden="1"/>
    </xf>
    <xf numFmtId="0" fontId="1" fillId="0" borderId="2" xfId="11" applyFont="1" applyBorder="1" applyProtection="1">
      <protection hidden="1"/>
    </xf>
    <xf numFmtId="0" fontId="2" fillId="0" borderId="2" xfId="11" applyBorder="1" applyProtection="1">
      <protection hidden="1"/>
    </xf>
    <xf numFmtId="0" fontId="2" fillId="3" borderId="0" xfId="11" applyFill="1" applyProtection="1">
      <protection hidden="1"/>
    </xf>
    <xf numFmtId="0" fontId="2" fillId="0" borderId="0" xfId="11" applyProtection="1">
      <protection hidden="1"/>
    </xf>
    <xf numFmtId="0" fontId="11" fillId="0" borderId="0" xfId="11" applyFont="1" applyProtection="1">
      <protection hidden="1"/>
    </xf>
    <xf numFmtId="0" fontId="16" fillId="0" borderId="3" xfId="11" applyFont="1" applyBorder="1" applyAlignment="1" applyProtection="1">
      <alignment vertical="center"/>
      <protection hidden="1"/>
    </xf>
    <xf numFmtId="0" fontId="37" fillId="0" borderId="1" xfId="11" applyFont="1" applyBorder="1" applyAlignment="1" applyProtection="1">
      <alignment vertical="center"/>
      <protection hidden="1"/>
    </xf>
    <xf numFmtId="0" fontId="37" fillId="4" borderId="1" xfId="11" applyFont="1" applyFill="1" applyBorder="1" applyAlignment="1" applyProtection="1">
      <alignment vertical="center"/>
      <protection hidden="1"/>
    </xf>
    <xf numFmtId="0" fontId="38" fillId="5" borderId="4" xfId="11" applyFont="1" applyFill="1" applyBorder="1" applyAlignment="1" applyProtection="1">
      <alignment horizontal="right" vertical="center"/>
      <protection hidden="1"/>
    </xf>
    <xf numFmtId="0" fontId="14" fillId="0" borderId="1" xfId="5" applyFont="1" applyBorder="1" applyProtection="1">
      <protection hidden="1"/>
    </xf>
    <xf numFmtId="0" fontId="41" fillId="0" borderId="1" xfId="5" applyFont="1" applyBorder="1" applyProtection="1">
      <protection hidden="1"/>
    </xf>
    <xf numFmtId="0" fontId="42" fillId="5" borderId="1" xfId="5" applyFont="1" applyFill="1" applyBorder="1" applyProtection="1">
      <protection hidden="1"/>
    </xf>
    <xf numFmtId="0" fontId="24" fillId="3" borderId="0" xfId="5" applyFont="1" applyFill="1" applyProtection="1">
      <protection hidden="1"/>
    </xf>
    <xf numFmtId="0" fontId="26" fillId="0" borderId="0" xfId="5" applyFont="1" applyProtection="1">
      <protection hidden="1"/>
    </xf>
    <xf numFmtId="0" fontId="24" fillId="0" borderId="0" xfId="5" applyFont="1" applyProtection="1">
      <protection hidden="1"/>
    </xf>
    <xf numFmtId="0" fontId="12" fillId="3" borderId="0" xfId="5" applyFont="1" applyFill="1" applyProtection="1">
      <protection hidden="1"/>
    </xf>
    <xf numFmtId="0" fontId="12" fillId="3" borderId="0" xfId="11" applyFont="1" applyFill="1" applyProtection="1">
      <protection hidden="1"/>
    </xf>
    <xf numFmtId="0" fontId="12" fillId="0" borderId="0" xfId="11" applyFont="1" applyProtection="1">
      <protection hidden="1"/>
    </xf>
    <xf numFmtId="0" fontId="12" fillId="3" borderId="15" xfId="5" applyFont="1" applyFill="1" applyBorder="1" applyProtection="1">
      <protection hidden="1"/>
    </xf>
    <xf numFmtId="0" fontId="1" fillId="0" borderId="2" xfId="5" applyFont="1" applyBorder="1" applyProtection="1">
      <protection hidden="1"/>
    </xf>
    <xf numFmtId="0" fontId="2" fillId="0" borderId="2" xfId="5" applyBorder="1" applyProtection="1">
      <protection hidden="1"/>
    </xf>
    <xf numFmtId="0" fontId="2" fillId="3" borderId="0" xfId="5" applyFill="1" applyProtection="1">
      <protection hidden="1"/>
    </xf>
    <xf numFmtId="0" fontId="2" fillId="0" borderId="0" xfId="5" applyProtection="1">
      <protection hidden="1"/>
    </xf>
    <xf numFmtId="0" fontId="2" fillId="0" borderId="0" xfId="6" applyProtection="1">
      <protection hidden="1"/>
    </xf>
    <xf numFmtId="0" fontId="2" fillId="3" borderId="0" xfId="5" applyFill="1" applyAlignment="1" applyProtection="1">
      <alignment vertical="center" wrapText="1"/>
      <protection hidden="1"/>
    </xf>
    <xf numFmtId="0" fontId="2" fillId="0" borderId="0" xfId="5" applyAlignment="1" applyProtection="1">
      <alignment vertical="center" wrapText="1"/>
      <protection hidden="1"/>
    </xf>
    <xf numFmtId="0" fontId="11" fillId="0" borderId="0" xfId="5" applyFont="1" applyProtection="1">
      <protection hidden="1"/>
    </xf>
    <xf numFmtId="0" fontId="26" fillId="0" borderId="0" xfId="7" applyFont="1" applyAlignment="1" applyProtection="1">
      <alignment horizontal="left" vertical="center" wrapText="1"/>
      <protection hidden="1"/>
    </xf>
    <xf numFmtId="0" fontId="11" fillId="6" borderId="3" xfId="8" applyFont="1" applyFill="1" applyBorder="1" applyAlignment="1" applyProtection="1">
      <alignment horizontal="centerContinuous" vertical="center"/>
      <protection hidden="1"/>
    </xf>
    <xf numFmtId="0" fontId="11" fillId="6" borderId="1" xfId="8" applyFont="1" applyFill="1" applyBorder="1" applyAlignment="1" applyProtection="1">
      <alignment horizontal="centerContinuous" vertical="center"/>
      <protection hidden="1"/>
    </xf>
    <xf numFmtId="0" fontId="11" fillId="6" borderId="4" xfId="8" applyFont="1" applyFill="1" applyBorder="1" applyAlignment="1" applyProtection="1">
      <alignment horizontal="centerContinuous" vertical="center"/>
      <protection hidden="1"/>
    </xf>
    <xf numFmtId="0" fontId="10" fillId="0" borderId="18" xfId="7" applyFont="1" applyBorder="1" applyAlignment="1" applyProtection="1">
      <alignment horizontal="centerContinuous"/>
      <protection hidden="1"/>
    </xf>
    <xf numFmtId="0" fontId="6" fillId="0" borderId="2" xfId="7" applyFont="1" applyBorder="1" applyAlignment="1" applyProtection="1">
      <alignment horizontal="centerContinuous" vertical="top"/>
      <protection hidden="1"/>
    </xf>
    <xf numFmtId="0" fontId="10" fillId="0" borderId="18" xfId="7" applyFont="1" applyBorder="1" applyAlignment="1" applyProtection="1">
      <alignment horizontal="centerContinuous" vertical="center" wrapText="1"/>
      <protection hidden="1"/>
    </xf>
    <xf numFmtId="0" fontId="10" fillId="0" borderId="18" xfId="7" applyFont="1" applyBorder="1" applyAlignment="1" applyProtection="1">
      <alignment horizontal="centerContinuous" vertical="center"/>
      <protection hidden="1"/>
    </xf>
    <xf numFmtId="0" fontId="45" fillId="0" borderId="0" xfId="7" applyFont="1" applyProtection="1">
      <protection hidden="1"/>
    </xf>
    <xf numFmtId="0" fontId="45" fillId="3" borderId="0" xfId="7" applyFont="1" applyFill="1" applyProtection="1">
      <protection hidden="1"/>
    </xf>
    <xf numFmtId="0" fontId="45" fillId="7" borderId="0" xfId="7" applyFont="1" applyFill="1" applyAlignment="1" applyProtection="1">
      <alignment horizontal="right"/>
      <protection hidden="1"/>
    </xf>
    <xf numFmtId="0" fontId="11" fillId="3" borderId="0" xfId="8" applyFont="1" applyFill="1" applyAlignment="1" applyProtection="1">
      <alignment horizontal="center" vertical="center"/>
      <protection hidden="1"/>
    </xf>
    <xf numFmtId="0" fontId="6" fillId="0" borderId="0" xfId="7" applyFont="1" applyAlignment="1" applyProtection="1">
      <alignment horizontal="left" vertical="top" wrapText="1"/>
      <protection hidden="1"/>
    </xf>
    <xf numFmtId="0" fontId="10" fillId="0" borderId="0" xfId="7" applyFont="1" applyAlignment="1" applyProtection="1">
      <alignment horizontal="left" vertical="center" wrapText="1"/>
      <protection hidden="1"/>
    </xf>
    <xf numFmtId="0" fontId="28" fillId="0" borderId="19" xfId="7" applyFont="1" applyBorder="1" applyAlignment="1" applyProtection="1">
      <alignment horizontal="center" vertical="center" wrapText="1"/>
      <protection hidden="1"/>
    </xf>
    <xf numFmtId="0" fontId="28" fillId="0" borderId="19" xfId="7" applyFont="1" applyBorder="1" applyAlignment="1" applyProtection="1">
      <alignment horizontal="center" vertical="top" wrapText="1"/>
      <protection hidden="1"/>
    </xf>
    <xf numFmtId="0" fontId="28" fillId="0" borderId="17" xfId="7" applyFont="1" applyBorder="1" applyAlignment="1" applyProtection="1">
      <alignment horizontal="center" vertical="center" wrapText="1"/>
      <protection hidden="1"/>
    </xf>
    <xf numFmtId="0" fontId="26" fillId="0" borderId="1" xfId="11" applyFont="1" applyBorder="1" applyAlignment="1" applyProtection="1">
      <alignment horizontal="center" vertical="center"/>
      <protection hidden="1"/>
    </xf>
    <xf numFmtId="0" fontId="26" fillId="3" borderId="15" xfId="11" applyFont="1" applyFill="1" applyBorder="1" applyAlignment="1" applyProtection="1">
      <alignment horizontal="center" vertical="center"/>
      <protection hidden="1"/>
    </xf>
    <xf numFmtId="2" fontId="6" fillId="0" borderId="0" xfId="7" applyNumberFormat="1" applyFont="1" applyAlignment="1" applyProtection="1">
      <alignment horizontal="left" vertical="center"/>
      <protection hidden="1"/>
    </xf>
    <xf numFmtId="0" fontId="10" fillId="0" borderId="1" xfId="0" applyFont="1" applyBorder="1" applyAlignment="1" applyProtection="1">
      <alignment horizontal="left" vertical="center"/>
      <protection hidden="1"/>
    </xf>
    <xf numFmtId="0" fontId="28" fillId="0" borderId="18" xfId="7" applyFont="1" applyBorder="1" applyAlignment="1" applyProtection="1">
      <alignment horizontal="center" vertical="center" wrapText="1"/>
      <protection hidden="1"/>
    </xf>
    <xf numFmtId="0" fontId="28" fillId="0" borderId="20" xfId="7" applyFont="1" applyBorder="1" applyAlignment="1" applyProtection="1">
      <alignment horizontal="center" vertical="center" wrapText="1"/>
      <protection hidden="1"/>
    </xf>
    <xf numFmtId="0" fontId="28" fillId="0" borderId="0" xfId="7" applyFont="1" applyAlignment="1" applyProtection="1">
      <alignment horizontal="center" vertical="center" wrapText="1"/>
      <protection hidden="1"/>
    </xf>
    <xf numFmtId="0" fontId="28" fillId="0" borderId="2" xfId="7" applyFont="1" applyBorder="1" applyAlignment="1" applyProtection="1">
      <alignment horizontal="center" vertical="center" wrapText="1"/>
      <protection hidden="1"/>
    </xf>
    <xf numFmtId="0" fontId="28" fillId="0" borderId="21" xfId="7" applyFont="1" applyBorder="1" applyAlignment="1" applyProtection="1">
      <alignment horizontal="center" vertical="center" wrapText="1"/>
      <protection hidden="1"/>
    </xf>
    <xf numFmtId="0" fontId="21" fillId="0" borderId="0" xfId="7" applyFont="1" applyAlignment="1" applyProtection="1">
      <alignment horizontal="left" vertical="center" wrapText="1"/>
      <protection hidden="1"/>
    </xf>
    <xf numFmtId="0" fontId="28" fillId="0" borderId="17" xfId="7" applyFont="1" applyBorder="1" applyAlignment="1" applyProtection="1">
      <alignment horizontal="center" vertical="top" wrapText="1"/>
      <protection hidden="1"/>
    </xf>
    <xf numFmtId="0" fontId="29" fillId="0" borderId="20" xfId="7" applyFont="1" applyBorder="1" applyAlignment="1" applyProtection="1">
      <alignment horizontal="right"/>
      <protection hidden="1"/>
    </xf>
    <xf numFmtId="0" fontId="26" fillId="3" borderId="0" xfId="11" applyFont="1" applyFill="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2" xfId="7" applyFont="1" applyBorder="1" applyProtection="1">
      <protection hidden="1"/>
    </xf>
    <xf numFmtId="0" fontId="8" fillId="0" borderId="3" xfId="10" applyFont="1" applyBorder="1" applyAlignment="1" applyProtection="1">
      <alignment horizontal="left" vertical="center" wrapText="1"/>
      <protection hidden="1"/>
    </xf>
    <xf numFmtId="0" fontId="10" fillId="0" borderId="3" xfId="0" applyFont="1" applyBorder="1" applyAlignment="1" applyProtection="1">
      <alignment horizontal="center" vertical="center" wrapText="1"/>
      <protection hidden="1"/>
    </xf>
    <xf numFmtId="0" fontId="6" fillId="0" borderId="15" xfId="7" quotePrefix="1" applyFont="1" applyBorder="1" applyAlignment="1" applyProtection="1">
      <alignment horizontal="center" vertical="top" wrapText="1"/>
      <protection hidden="1"/>
    </xf>
    <xf numFmtId="0" fontId="10" fillId="0" borderId="15" xfId="7" applyFont="1" applyBorder="1" applyAlignment="1" applyProtection="1">
      <alignment horizontal="left" vertical="center"/>
      <protection hidden="1"/>
    </xf>
    <xf numFmtId="0" fontId="6" fillId="0" borderId="15" xfId="7" quotePrefix="1" applyFont="1" applyBorder="1" applyAlignment="1" applyProtection="1">
      <alignment horizontal="center" vertical="center" wrapText="1"/>
      <protection hidden="1"/>
    </xf>
    <xf numFmtId="0" fontId="6" fillId="0" borderId="14" xfId="7" quotePrefix="1" applyFont="1" applyBorder="1" applyAlignment="1" applyProtection="1">
      <alignment horizontal="center" vertical="center" wrapText="1"/>
      <protection hidden="1"/>
    </xf>
    <xf numFmtId="0" fontId="6" fillId="0" borderId="16" xfId="7" quotePrefix="1" applyFont="1" applyBorder="1" applyAlignment="1" applyProtection="1">
      <alignment horizontal="center" vertical="center" wrapText="1"/>
      <protection hidden="1"/>
    </xf>
    <xf numFmtId="49" fontId="21" fillId="0" borderId="2" xfId="7" applyNumberFormat="1" applyFont="1" applyBorder="1" applyAlignment="1" applyProtection="1">
      <alignment horizontal="left" vertical="center" wrapText="1"/>
      <protection hidden="1"/>
    </xf>
    <xf numFmtId="0" fontId="43" fillId="0" borderId="0" xfId="7" applyFont="1" applyProtection="1">
      <protection hidden="1"/>
    </xf>
    <xf numFmtId="0" fontId="16" fillId="0" borderId="0" xfId="7" applyFont="1" applyProtection="1">
      <protection hidden="1"/>
    </xf>
    <xf numFmtId="0" fontId="12" fillId="0" borderId="0" xfId="11" applyFont="1" applyAlignment="1" applyProtection="1">
      <alignment horizontal="right"/>
      <protection hidden="1"/>
    </xf>
    <xf numFmtId="2" fontId="12" fillId="0" borderId="0" xfId="11" applyNumberFormat="1" applyFont="1" applyAlignment="1" applyProtection="1">
      <alignment horizontal="center"/>
      <protection hidden="1"/>
    </xf>
    <xf numFmtId="0" fontId="11" fillId="0" borderId="2" xfId="11" applyFont="1" applyBorder="1" applyAlignment="1" applyProtection="1">
      <alignment horizontal="left"/>
      <protection hidden="1"/>
    </xf>
    <xf numFmtId="0" fontId="12" fillId="0" borderId="2" xfId="4" applyFont="1" applyBorder="1" applyProtection="1">
      <protection hidden="1"/>
    </xf>
    <xf numFmtId="0" fontId="26" fillId="0" borderId="1" xfId="8" applyFont="1" applyBorder="1" applyAlignment="1" applyProtection="1">
      <alignment horizontal="centerContinuous"/>
      <protection hidden="1"/>
    </xf>
    <xf numFmtId="0" fontId="26" fillId="0" borderId="2" xfId="8" applyFont="1" applyBorder="1" applyAlignment="1" applyProtection="1">
      <alignment horizontal="centerContinuous"/>
      <protection hidden="1"/>
    </xf>
    <xf numFmtId="0" fontId="38" fillId="0" borderId="1" xfId="7" applyFont="1" applyBorder="1" applyProtection="1">
      <protection hidden="1"/>
    </xf>
    <xf numFmtId="0" fontId="38" fillId="4" borderId="1" xfId="7" applyFont="1" applyFill="1" applyBorder="1" applyProtection="1">
      <protection hidden="1"/>
    </xf>
    <xf numFmtId="0" fontId="43" fillId="0" borderId="4" xfId="7" applyFont="1" applyBorder="1" applyAlignment="1" applyProtection="1">
      <alignment vertical="center"/>
      <protection hidden="1"/>
    </xf>
    <xf numFmtId="0" fontId="16" fillId="0" borderId="1" xfId="9" applyFont="1" applyBorder="1" applyAlignment="1" applyProtection="1">
      <alignment horizontal="left" vertical="center"/>
      <protection hidden="1"/>
    </xf>
    <xf numFmtId="0" fontId="39" fillId="0" borderId="4" xfId="7" applyFont="1" applyBorder="1" applyProtection="1">
      <protection hidden="1"/>
    </xf>
    <xf numFmtId="0" fontId="39" fillId="0" borderId="0" xfId="7" applyFont="1" applyProtection="1">
      <protection hidden="1"/>
    </xf>
    <xf numFmtId="0" fontId="16" fillId="0" borderId="1" xfId="10" applyFont="1" applyBorder="1" applyAlignment="1" applyProtection="1">
      <alignment horizontal="left" vertical="center"/>
      <protection hidden="1"/>
    </xf>
    <xf numFmtId="0" fontId="43" fillId="0" borderId="3" xfId="8" applyFont="1" applyBorder="1" applyAlignment="1" applyProtection="1">
      <alignment vertical="center"/>
      <protection hidden="1"/>
    </xf>
    <xf numFmtId="0" fontId="43" fillId="0" borderId="1" xfId="8" applyFont="1" applyBorder="1" applyAlignment="1" applyProtection="1">
      <alignment vertical="center"/>
      <protection hidden="1"/>
    </xf>
    <xf numFmtId="0" fontId="43" fillId="0" borderId="2" xfId="8" applyFont="1" applyBorder="1" applyAlignment="1" applyProtection="1">
      <alignment vertical="center"/>
      <protection hidden="1"/>
    </xf>
    <xf numFmtId="0" fontId="43" fillId="0" borderId="2" xfId="8" applyFont="1" applyBorder="1" applyProtection="1">
      <protection hidden="1"/>
    </xf>
    <xf numFmtId="0" fontId="26" fillId="0" borderId="3" xfId="7" applyFont="1" applyBorder="1" applyAlignment="1" applyProtection="1">
      <alignment horizontal="left" vertical="center"/>
      <protection hidden="1"/>
    </xf>
    <xf numFmtId="0" fontId="26" fillId="0" borderId="1" xfId="7" applyFont="1" applyBorder="1" applyAlignment="1" applyProtection="1">
      <alignment horizontal="left" vertical="center"/>
      <protection hidden="1"/>
    </xf>
    <xf numFmtId="0" fontId="14" fillId="0" borderId="3" xfId="9" applyFont="1" applyBorder="1" applyAlignment="1" applyProtection="1">
      <alignment horizontal="left" vertical="center"/>
      <protection hidden="1"/>
    </xf>
    <xf numFmtId="0" fontId="26" fillId="0" borderId="0" xfId="7" applyFont="1" applyProtection="1">
      <protection hidden="1"/>
    </xf>
    <xf numFmtId="0" fontId="14" fillId="0" borderId="0" xfId="7" applyFont="1" applyProtection="1">
      <protection hidden="1"/>
    </xf>
    <xf numFmtId="0" fontId="26" fillId="0" borderId="3" xfId="10" applyFont="1" applyBorder="1" applyAlignment="1" applyProtection="1">
      <alignment horizontal="left" vertical="center"/>
      <protection hidden="1"/>
    </xf>
    <xf numFmtId="0" fontId="26" fillId="0" borderId="1" xfId="10" applyFont="1" applyBorder="1" applyAlignment="1" applyProtection="1">
      <alignment horizontal="left" vertical="center"/>
      <protection hidden="1"/>
    </xf>
    <xf numFmtId="0" fontId="14" fillId="0" borderId="3" xfId="10" applyFont="1" applyBorder="1" applyAlignment="1" applyProtection="1">
      <alignment horizontal="left" vertical="center"/>
      <protection hidden="1"/>
    </xf>
    <xf numFmtId="0" fontId="11" fillId="0" borderId="14" xfId="11" applyFont="1" applyBorder="1" applyAlignment="1" applyProtection="1">
      <alignment horizontal="left"/>
      <protection hidden="1"/>
    </xf>
    <xf numFmtId="0" fontId="11" fillId="0" borderId="20" xfId="11" applyFont="1" applyBorder="1" applyAlignment="1" applyProtection="1">
      <alignment horizontal="left"/>
      <protection hidden="1"/>
    </xf>
    <xf numFmtId="0" fontId="47" fillId="0" borderId="22" xfId="11" applyFont="1" applyBorder="1" applyAlignment="1" applyProtection="1">
      <alignment horizontal="center" vertical="center" wrapText="1"/>
      <protection hidden="1"/>
    </xf>
    <xf numFmtId="0" fontId="47" fillId="0" borderId="19" xfId="11" applyFont="1" applyBorder="1" applyAlignment="1" applyProtection="1">
      <alignment horizontal="center"/>
      <protection hidden="1"/>
    </xf>
    <xf numFmtId="0" fontId="11" fillId="0" borderId="3" xfId="11" applyFont="1" applyBorder="1" applyAlignment="1" applyProtection="1">
      <alignment horizontal="left"/>
      <protection hidden="1"/>
    </xf>
    <xf numFmtId="0" fontId="11" fillId="0" borderId="4" xfId="11" applyFont="1" applyBorder="1" applyAlignment="1" applyProtection="1">
      <alignment horizontal="left"/>
      <protection hidden="1"/>
    </xf>
    <xf numFmtId="0" fontId="15" fillId="0" borderId="23" xfId="11" applyFont="1" applyBorder="1" applyAlignment="1" applyProtection="1">
      <alignment horizontal="center"/>
      <protection hidden="1"/>
    </xf>
    <xf numFmtId="0" fontId="15" fillId="0" borderId="16" xfId="11" applyFont="1" applyBorder="1" applyAlignment="1" applyProtection="1">
      <alignment horizontal="left"/>
      <protection hidden="1"/>
    </xf>
    <xf numFmtId="0" fontId="15" fillId="0" borderId="2" xfId="11" applyFont="1" applyBorder="1" applyAlignment="1" applyProtection="1">
      <alignment horizontal="left"/>
      <protection hidden="1"/>
    </xf>
    <xf numFmtId="0" fontId="35" fillId="0" borderId="2" xfId="11" applyFont="1" applyBorder="1" applyAlignment="1" applyProtection="1">
      <alignment horizontal="center"/>
      <protection hidden="1"/>
    </xf>
    <xf numFmtId="0" fontId="15" fillId="0" borderId="1" xfId="11" applyFont="1" applyBorder="1" applyAlignment="1" applyProtection="1">
      <alignment horizontal="center"/>
      <protection hidden="1"/>
    </xf>
    <xf numFmtId="0" fontId="15" fillId="0" borderId="4" xfId="11" applyFont="1" applyBorder="1" applyAlignment="1" applyProtection="1">
      <alignment horizontal="center"/>
      <protection hidden="1"/>
    </xf>
    <xf numFmtId="0" fontId="48" fillId="0" borderId="14" xfId="11" applyFont="1" applyBorder="1" applyAlignment="1" applyProtection="1">
      <alignment horizontal="left"/>
      <protection hidden="1"/>
    </xf>
    <xf numFmtId="0" fontId="48" fillId="0" borderId="20" xfId="11" applyFont="1" applyBorder="1" applyAlignment="1" applyProtection="1">
      <alignment horizontal="left"/>
      <protection hidden="1"/>
    </xf>
    <xf numFmtId="2" fontId="15" fillId="0" borderId="17" xfId="11" applyNumberFormat="1" applyFont="1" applyBorder="1" applyAlignment="1" applyProtection="1">
      <alignment horizontal="center"/>
      <protection hidden="1"/>
    </xf>
    <xf numFmtId="0" fontId="48" fillId="0" borderId="3" xfId="11" applyFont="1" applyBorder="1" applyAlignment="1" applyProtection="1">
      <alignment horizontal="left"/>
      <protection hidden="1"/>
    </xf>
    <xf numFmtId="0" fontId="48" fillId="0" borderId="4" xfId="11" applyFont="1" applyBorder="1" applyAlignment="1" applyProtection="1">
      <alignment horizontal="left"/>
      <protection hidden="1"/>
    </xf>
    <xf numFmtId="2" fontId="15" fillId="0" borderId="1" xfId="11" applyNumberFormat="1" applyFont="1" applyBorder="1" applyAlignment="1" applyProtection="1">
      <alignment horizontal="center"/>
      <protection hidden="1"/>
    </xf>
    <xf numFmtId="0" fontId="48" fillId="0" borderId="1" xfId="11" applyFont="1" applyBorder="1" applyAlignment="1" applyProtection="1">
      <alignment horizontal="left"/>
      <protection hidden="1"/>
    </xf>
    <xf numFmtId="0" fontId="15" fillId="0" borderId="14" xfId="11" applyFont="1" applyBorder="1" applyAlignment="1" applyProtection="1">
      <alignment horizontal="left"/>
      <protection hidden="1"/>
    </xf>
    <xf numFmtId="0" fontId="48" fillId="0" borderId="18" xfId="11" applyFont="1" applyBorder="1" applyAlignment="1" applyProtection="1">
      <alignment horizontal="left"/>
      <protection hidden="1"/>
    </xf>
    <xf numFmtId="0" fontId="35" fillId="0" borderId="1" xfId="11" applyFont="1" applyBorder="1" applyAlignment="1" applyProtection="1">
      <alignment horizontal="center"/>
      <protection hidden="1"/>
    </xf>
    <xf numFmtId="2" fontId="15" fillId="0" borderId="4" xfId="11" applyNumberFormat="1" applyFont="1" applyBorder="1" applyAlignment="1" applyProtection="1">
      <alignment horizontal="center"/>
      <protection hidden="1"/>
    </xf>
    <xf numFmtId="0" fontId="48" fillId="0" borderId="23" xfId="11" applyFont="1" applyBorder="1" applyAlignment="1" applyProtection="1">
      <alignment horizontal="left"/>
      <protection hidden="1"/>
    </xf>
    <xf numFmtId="0" fontId="48" fillId="0" borderId="0" xfId="11" applyFont="1" applyAlignment="1" applyProtection="1">
      <alignment horizontal="left"/>
      <protection hidden="1"/>
    </xf>
    <xf numFmtId="0" fontId="35" fillId="8" borderId="24" xfId="11" applyFont="1" applyFill="1" applyBorder="1" applyAlignment="1" applyProtection="1">
      <alignment horizontal="center"/>
      <protection hidden="1"/>
    </xf>
    <xf numFmtId="0" fontId="35" fillId="8" borderId="25" xfId="11" applyFont="1" applyFill="1" applyBorder="1" applyAlignment="1" applyProtection="1">
      <alignment horizontal="center"/>
      <protection hidden="1"/>
    </xf>
    <xf numFmtId="0" fontId="15" fillId="0" borderId="17" xfId="11" applyFont="1" applyBorder="1" applyAlignment="1" applyProtection="1">
      <alignment horizontal="center"/>
      <protection hidden="1"/>
    </xf>
    <xf numFmtId="164" fontId="15" fillId="0" borderId="17" xfId="11" applyNumberFormat="1" applyFont="1" applyBorder="1" applyAlignment="1" applyProtection="1">
      <alignment horizontal="center"/>
      <protection hidden="1"/>
    </xf>
    <xf numFmtId="0" fontId="35" fillId="8" borderId="26" xfId="11" applyFont="1" applyFill="1" applyBorder="1" applyAlignment="1" applyProtection="1">
      <alignment horizontal="center"/>
      <protection hidden="1"/>
    </xf>
    <xf numFmtId="0" fontId="35" fillId="8" borderId="27" xfId="11" applyFont="1" applyFill="1" applyBorder="1" applyAlignment="1" applyProtection="1">
      <alignment horizontal="center"/>
      <protection hidden="1"/>
    </xf>
    <xf numFmtId="164" fontId="12" fillId="0" borderId="0" xfId="11" applyNumberFormat="1" applyFont="1" applyAlignment="1" applyProtection="1">
      <alignment horizontal="center"/>
      <protection hidden="1"/>
    </xf>
    <xf numFmtId="0" fontId="11" fillId="0" borderId="1" xfId="11" applyFont="1" applyBorder="1" applyAlignment="1" applyProtection="1">
      <alignment horizontal="left"/>
      <protection hidden="1"/>
    </xf>
    <xf numFmtId="0" fontId="26" fillId="0" borderId="1" xfId="5" applyFont="1" applyBorder="1" applyAlignment="1" applyProtection="1">
      <alignment vertical="center"/>
      <protection hidden="1"/>
    </xf>
    <xf numFmtId="0" fontId="24" fillId="0" borderId="4" xfId="5" applyFont="1" applyBorder="1" applyAlignment="1" applyProtection="1">
      <alignment vertical="center"/>
      <protection hidden="1"/>
    </xf>
    <xf numFmtId="0" fontId="24" fillId="0" borderId="1" xfId="5" applyFont="1" applyBorder="1" applyProtection="1">
      <protection hidden="1"/>
    </xf>
    <xf numFmtId="0" fontId="24" fillId="0" borderId="4" xfId="5" applyFont="1" applyBorder="1" applyProtection="1">
      <protection hidden="1"/>
    </xf>
    <xf numFmtId="0" fontId="24" fillId="0" borderId="1" xfId="11" applyFont="1" applyBorder="1" applyProtection="1">
      <protection hidden="1"/>
    </xf>
    <xf numFmtId="0" fontId="24" fillId="0" borderId="4" xfId="11" applyFont="1" applyBorder="1" applyProtection="1">
      <protection hidden="1"/>
    </xf>
    <xf numFmtId="0" fontId="11" fillId="0" borderId="16" xfId="5" applyFont="1" applyBorder="1" applyAlignment="1" applyProtection="1">
      <alignment horizontal="left" vertical="center"/>
      <protection hidden="1"/>
    </xf>
    <xf numFmtId="0" fontId="12" fillId="0" borderId="17" xfId="5" applyFont="1" applyBorder="1" applyAlignment="1" applyProtection="1">
      <alignment horizontal="left"/>
      <protection hidden="1"/>
    </xf>
    <xf numFmtId="0" fontId="12" fillId="0" borderId="17" xfId="5" applyFont="1" applyBorder="1" applyAlignment="1" applyProtection="1">
      <alignment horizontal="left" vertical="center"/>
      <protection hidden="1"/>
    </xf>
    <xf numFmtId="49" fontId="49" fillId="0" borderId="16" xfId="5" applyNumberFormat="1" applyFont="1" applyBorder="1" applyAlignment="1" applyProtection="1">
      <alignment horizontal="center"/>
      <protection hidden="1"/>
    </xf>
    <xf numFmtId="49" fontId="49" fillId="0" borderId="2" xfId="5" applyNumberFormat="1" applyFont="1" applyBorder="1" applyAlignment="1" applyProtection="1">
      <alignment horizontal="center"/>
      <protection hidden="1"/>
    </xf>
    <xf numFmtId="49" fontId="11" fillId="0" borderId="1" xfId="5" applyNumberFormat="1" applyFont="1" applyBorder="1" applyAlignment="1" applyProtection="1">
      <alignment horizontal="center"/>
      <protection hidden="1"/>
    </xf>
    <xf numFmtId="49" fontId="11" fillId="0" borderId="4" xfId="5" applyNumberFormat="1" applyFont="1" applyBorder="1" applyAlignment="1" applyProtection="1">
      <alignment horizontal="center"/>
      <protection hidden="1"/>
    </xf>
    <xf numFmtId="0" fontId="12" fillId="0" borderId="15" xfId="5" applyFont="1" applyBorder="1" applyAlignment="1" applyProtection="1">
      <alignment horizontal="left"/>
      <protection hidden="1"/>
    </xf>
    <xf numFmtId="0" fontId="12" fillId="0" borderId="19" xfId="5" applyFont="1" applyBorder="1" applyAlignment="1" applyProtection="1">
      <alignment horizontal="left"/>
      <protection hidden="1"/>
    </xf>
    <xf numFmtId="2" fontId="11" fillId="0" borderId="4" xfId="5" applyNumberFormat="1" applyFont="1" applyBorder="1" applyAlignment="1" applyProtection="1">
      <alignment horizontal="center"/>
      <protection hidden="1"/>
    </xf>
    <xf numFmtId="0" fontId="12" fillId="0" borderId="14" xfId="5" applyFont="1" applyBorder="1" applyAlignment="1" applyProtection="1">
      <alignment horizontal="left"/>
      <protection hidden="1"/>
    </xf>
    <xf numFmtId="0" fontId="12" fillId="0" borderId="20" xfId="5" applyFont="1" applyBorder="1" applyAlignment="1" applyProtection="1">
      <alignment horizontal="left"/>
      <protection hidden="1"/>
    </xf>
    <xf numFmtId="0" fontId="11" fillId="0" borderId="14" xfId="5" applyFont="1" applyBorder="1" applyAlignment="1" applyProtection="1">
      <alignment horizontal="left"/>
      <protection hidden="1"/>
    </xf>
    <xf numFmtId="49" fontId="49" fillId="0" borderId="3" xfId="5" applyNumberFormat="1" applyFont="1" applyBorder="1" applyAlignment="1" applyProtection="1">
      <alignment horizontal="center" vertical="center" wrapText="1"/>
      <protection hidden="1"/>
    </xf>
    <xf numFmtId="49" fontId="49" fillId="0" borderId="1" xfId="5" applyNumberFormat="1" applyFont="1" applyBorder="1" applyAlignment="1" applyProtection="1">
      <alignment horizontal="center" vertical="center" wrapText="1"/>
      <protection hidden="1"/>
    </xf>
    <xf numFmtId="49" fontId="11" fillId="0" borderId="1" xfId="5" applyNumberFormat="1" applyFont="1" applyBorder="1" applyAlignment="1" applyProtection="1">
      <alignment horizontal="center" vertical="center" wrapText="1"/>
      <protection hidden="1"/>
    </xf>
    <xf numFmtId="49" fontId="11" fillId="0" borderId="4" xfId="5" applyNumberFormat="1" applyFont="1" applyBorder="1" applyAlignment="1" applyProtection="1">
      <alignment horizontal="center" vertical="center" wrapText="1"/>
      <protection hidden="1"/>
    </xf>
    <xf numFmtId="0" fontId="12" fillId="0" borderId="18" xfId="5" applyFont="1" applyBorder="1" applyAlignment="1" applyProtection="1">
      <alignment horizontal="left"/>
      <protection hidden="1"/>
    </xf>
    <xf numFmtId="49" fontId="49" fillId="0" borderId="1" xfId="5" applyNumberFormat="1" applyFont="1" applyBorder="1" applyAlignment="1" applyProtection="1">
      <alignment horizontal="center"/>
      <protection hidden="1"/>
    </xf>
    <xf numFmtId="0" fontId="12" fillId="0" borderId="16" xfId="5" applyFont="1" applyBorder="1" applyProtection="1">
      <protection hidden="1"/>
    </xf>
    <xf numFmtId="0" fontId="12" fillId="0" borderId="2" xfId="5" applyFont="1" applyBorder="1" applyProtection="1">
      <protection hidden="1"/>
    </xf>
    <xf numFmtId="1" fontId="35" fillId="0" borderId="2" xfId="5" applyNumberFormat="1" applyFont="1" applyBorder="1" applyAlignment="1" applyProtection="1">
      <alignment horizontal="center"/>
      <protection hidden="1"/>
    </xf>
    <xf numFmtId="1" fontId="35" fillId="0" borderId="17" xfId="5" applyNumberFormat="1" applyFont="1" applyBorder="1" applyAlignment="1" applyProtection="1">
      <alignment horizontal="center"/>
      <protection hidden="1"/>
    </xf>
    <xf numFmtId="0" fontId="11" fillId="0" borderId="0" xfId="11" applyFont="1" applyAlignment="1" applyProtection="1">
      <alignment horizontal="left"/>
      <protection hidden="1"/>
    </xf>
    <xf numFmtId="0" fontId="12" fillId="0" borderId="0" xfId="4" applyFont="1" applyProtection="1">
      <protection hidden="1"/>
    </xf>
    <xf numFmtId="0" fontId="49" fillId="0" borderId="2" xfId="4" applyFont="1" applyBorder="1" applyAlignment="1" applyProtection="1">
      <alignment horizontal="right"/>
      <protection hidden="1"/>
    </xf>
    <xf numFmtId="0" fontId="15" fillId="0" borderId="2" xfId="11" applyFont="1" applyBorder="1" applyAlignment="1" applyProtection="1">
      <alignment horizontal="center"/>
      <protection hidden="1"/>
    </xf>
    <xf numFmtId="0" fontId="15" fillId="0" borderId="3" xfId="11" applyFont="1" applyBorder="1" applyProtection="1">
      <protection hidden="1"/>
    </xf>
    <xf numFmtId="164" fontId="15" fillId="0" borderId="1" xfId="11" applyNumberFormat="1" applyFont="1" applyBorder="1" applyAlignment="1" applyProtection="1">
      <alignment horizontal="center"/>
      <protection hidden="1"/>
    </xf>
    <xf numFmtId="0" fontId="15" fillId="0" borderId="3" xfId="11" applyFont="1" applyBorder="1" applyAlignment="1" applyProtection="1">
      <alignment horizontal="left"/>
      <protection hidden="1"/>
    </xf>
    <xf numFmtId="1" fontId="15" fillId="0" borderId="17" xfId="11" applyNumberFormat="1" applyFont="1" applyBorder="1" applyAlignment="1" applyProtection="1">
      <alignment horizontal="center"/>
      <protection hidden="1"/>
    </xf>
    <xf numFmtId="0" fontId="11" fillId="0" borderId="4" xfId="5" applyFont="1" applyBorder="1" applyAlignment="1" applyProtection="1">
      <alignment horizontal="center"/>
      <protection hidden="1"/>
    </xf>
    <xf numFmtId="0" fontId="15" fillId="0" borderId="0" xfId="11" applyFont="1" applyAlignment="1" applyProtection="1">
      <alignment vertical="center"/>
      <protection hidden="1"/>
    </xf>
    <xf numFmtId="0" fontId="25" fillId="0" borderId="0" xfId="7" applyFont="1" applyProtection="1">
      <protection hidden="1"/>
    </xf>
    <xf numFmtId="0" fontId="26" fillId="0" borderId="0" xfId="7" applyFont="1" applyAlignment="1" applyProtection="1">
      <alignment horizontal="right"/>
      <protection hidden="1"/>
    </xf>
    <xf numFmtId="0" fontId="15" fillId="0" borderId="4" xfId="11" applyFont="1" applyBorder="1" applyAlignment="1" applyProtection="1">
      <alignment vertical="center"/>
      <protection hidden="1"/>
    </xf>
    <xf numFmtId="0" fontId="11" fillId="0" borderId="3" xfId="7" applyFont="1" applyBorder="1" applyAlignment="1" applyProtection="1">
      <alignment vertical="center"/>
      <protection hidden="1"/>
    </xf>
    <xf numFmtId="0" fontId="26" fillId="0" borderId="1" xfId="7" applyFont="1" applyBorder="1" applyProtection="1">
      <protection hidden="1"/>
    </xf>
    <xf numFmtId="0" fontId="26" fillId="0" borderId="4" xfId="7" applyFont="1" applyBorder="1" applyAlignment="1" applyProtection="1">
      <alignment horizontal="right"/>
      <protection hidden="1"/>
    </xf>
    <xf numFmtId="0" fontId="6" fillId="0" borderId="18" xfId="7" applyFont="1" applyBorder="1" applyAlignment="1" applyProtection="1">
      <alignment horizontal="left" vertical="center"/>
      <protection hidden="1"/>
    </xf>
    <xf numFmtId="0" fontId="6" fillId="0" borderId="18" xfId="7" applyFont="1" applyBorder="1" applyAlignment="1" applyProtection="1">
      <alignment horizontal="left" vertical="center" wrapText="1"/>
      <protection hidden="1"/>
    </xf>
    <xf numFmtId="0" fontId="28" fillId="0" borderId="28" xfId="7" applyFont="1" applyBorder="1" applyAlignment="1" applyProtection="1">
      <alignment horizontal="center" vertical="center"/>
      <protection hidden="1"/>
    </xf>
    <xf numFmtId="0" fontId="6" fillId="0" borderId="28" xfId="7" applyFont="1" applyBorder="1" applyAlignment="1" applyProtection="1">
      <alignment horizontal="left" vertical="center"/>
      <protection hidden="1"/>
    </xf>
    <xf numFmtId="0" fontId="6" fillId="0" borderId="28" xfId="7" applyFont="1" applyBorder="1" applyAlignment="1" applyProtection="1">
      <alignment horizontal="left" vertical="center" wrapText="1"/>
      <protection hidden="1"/>
    </xf>
    <xf numFmtId="0" fontId="6" fillId="0" borderId="28" xfId="7" applyFont="1" applyBorder="1" applyAlignment="1" applyProtection="1">
      <alignment vertical="center"/>
      <protection hidden="1"/>
    </xf>
    <xf numFmtId="0" fontId="21" fillId="0" borderId="28" xfId="7" applyFont="1" applyBorder="1" applyAlignment="1" applyProtection="1">
      <alignment horizontal="left" vertical="center" wrapText="1"/>
      <protection hidden="1"/>
    </xf>
    <xf numFmtId="0" fontId="28" fillId="0" borderId="29" xfId="7" applyFont="1" applyBorder="1" applyAlignment="1" applyProtection="1">
      <alignment horizontal="center" vertical="center"/>
      <protection hidden="1"/>
    </xf>
    <xf numFmtId="0" fontId="6" fillId="0" borderId="29" xfId="7" applyFont="1" applyBorder="1" applyAlignment="1" applyProtection="1">
      <alignment horizontal="left" vertical="center"/>
      <protection hidden="1"/>
    </xf>
    <xf numFmtId="0" fontId="6" fillId="0" borderId="29" xfId="7" applyFont="1" applyBorder="1" applyAlignment="1" applyProtection="1">
      <alignment horizontal="left" vertical="center" indent="4"/>
      <protection hidden="1"/>
    </xf>
    <xf numFmtId="0" fontId="28" fillId="0" borderId="0" xfId="7" applyFont="1" applyAlignment="1" applyProtection="1">
      <alignment horizontal="center" vertical="center"/>
      <protection hidden="1"/>
    </xf>
    <xf numFmtId="0" fontId="6" fillId="0" borderId="0" xfId="7" applyFont="1" applyAlignment="1" applyProtection="1">
      <alignment horizontal="left" vertical="center" indent="4"/>
      <protection hidden="1"/>
    </xf>
    <xf numFmtId="0" fontId="0" fillId="0" borderId="28" xfId="0" applyBorder="1" applyAlignment="1" applyProtection="1">
      <alignment horizontal="left" vertical="center"/>
      <protection hidden="1"/>
    </xf>
    <xf numFmtId="2" fontId="0" fillId="0" borderId="21" xfId="0" applyNumberFormat="1" applyBorder="1" applyAlignment="1" applyProtection="1">
      <alignment horizontal="left" vertical="center"/>
      <protection hidden="1"/>
    </xf>
    <xf numFmtId="0" fontId="6" fillId="0" borderId="28" xfId="7" applyFont="1" applyBorder="1" applyAlignment="1" applyProtection="1">
      <alignment horizontal="left" vertical="center" indent="3"/>
      <protection hidden="1"/>
    </xf>
    <xf numFmtId="0" fontId="6" fillId="0" borderId="28" xfId="7" applyFont="1" applyBorder="1" applyAlignment="1" applyProtection="1">
      <alignment horizontal="left" vertical="center" indent="7"/>
      <protection hidden="1"/>
    </xf>
    <xf numFmtId="0" fontId="33" fillId="0" borderId="14" xfId="7" applyFont="1" applyBorder="1" applyAlignment="1" applyProtection="1">
      <alignment horizontal="left"/>
      <protection hidden="1"/>
    </xf>
    <xf numFmtId="0" fontId="28" fillId="0" borderId="20" xfId="7" applyFont="1" applyBorder="1" applyAlignment="1" applyProtection="1">
      <alignment horizontal="center"/>
      <protection hidden="1"/>
    </xf>
    <xf numFmtId="0" fontId="28" fillId="0" borderId="15" xfId="7" applyFont="1" applyBorder="1" applyAlignment="1" applyProtection="1">
      <alignment horizontal="center" vertical="center"/>
      <protection hidden="1"/>
    </xf>
    <xf numFmtId="0" fontId="28" fillId="0" borderId="19" xfId="7" applyFont="1" applyBorder="1" applyAlignment="1" applyProtection="1">
      <alignment horizontal="center" vertical="center"/>
      <protection hidden="1"/>
    </xf>
    <xf numFmtId="0" fontId="6" fillId="0" borderId="0" xfId="7" applyFont="1" applyAlignment="1" applyProtection="1">
      <alignment horizontal="centerContinuous" vertical="center" wrapText="1"/>
      <protection hidden="1"/>
    </xf>
    <xf numFmtId="0" fontId="23" fillId="0" borderId="30" xfId="7" applyFont="1" applyBorder="1" applyAlignment="1" applyProtection="1">
      <alignment horizontal="left" vertical="center"/>
      <protection hidden="1"/>
    </xf>
    <xf numFmtId="0" fontId="6" fillId="0" borderId="0" xfId="7" applyFont="1" applyAlignment="1" applyProtection="1">
      <alignment vertical="center"/>
      <protection hidden="1"/>
    </xf>
    <xf numFmtId="0" fontId="8" fillId="0" borderId="0" xfId="7" applyFont="1" applyAlignment="1" applyProtection="1">
      <alignment vertical="center"/>
      <protection hidden="1"/>
    </xf>
    <xf numFmtId="0" fontId="2" fillId="0" borderId="18" xfId="7" applyBorder="1" applyProtection="1">
      <protection hidden="1"/>
    </xf>
    <xf numFmtId="49" fontId="51" fillId="8" borderId="31" xfId="8" applyNumberFormat="1" applyFont="1" applyFill="1" applyBorder="1" applyAlignment="1" applyProtection="1">
      <alignment horizontal="left" vertical="center"/>
      <protection locked="0"/>
    </xf>
    <xf numFmtId="49" fontId="51" fillId="8" borderId="32" xfId="8" applyNumberFormat="1" applyFont="1" applyFill="1" applyBorder="1" applyAlignment="1" applyProtection="1">
      <alignment horizontal="left" vertical="center"/>
      <protection locked="0"/>
    </xf>
    <xf numFmtId="49" fontId="51" fillId="8" borderId="33" xfId="7" applyNumberFormat="1" applyFont="1" applyFill="1" applyBorder="1" applyAlignment="1" applyProtection="1">
      <alignment horizontal="left" vertical="center"/>
      <protection locked="0"/>
    </xf>
    <xf numFmtId="167" fontId="51" fillId="8" borderId="33" xfId="7" applyNumberFormat="1" applyFont="1" applyFill="1" applyBorder="1" applyAlignment="1" applyProtection="1">
      <alignment horizontal="left" vertical="center"/>
      <protection locked="0"/>
    </xf>
    <xf numFmtId="49" fontId="51" fillId="8" borderId="34" xfId="7" applyNumberFormat="1" applyFont="1" applyFill="1" applyBorder="1" applyAlignment="1" applyProtection="1">
      <alignment horizontal="left" vertical="center"/>
      <protection locked="0"/>
    </xf>
    <xf numFmtId="0" fontId="0" fillId="3" borderId="0" xfId="0" applyFill="1"/>
    <xf numFmtId="0" fontId="0" fillId="0" borderId="1" xfId="0" applyBorder="1"/>
    <xf numFmtId="0" fontId="52" fillId="0" borderId="1" xfId="0" applyFont="1" applyBorder="1"/>
    <xf numFmtId="0" fontId="52" fillId="4" borderId="1" xfId="0" applyFont="1" applyFill="1" applyBorder="1"/>
    <xf numFmtId="0" fontId="25" fillId="5" borderId="4" xfId="7" applyFont="1" applyFill="1" applyBorder="1" applyAlignment="1" applyProtection="1">
      <alignment horizontal="right" vertical="center"/>
      <protection hidden="1"/>
    </xf>
    <xf numFmtId="0" fontId="0" fillId="0" borderId="4" xfId="0" applyBorder="1"/>
    <xf numFmtId="0" fontId="25" fillId="0" borderId="4" xfId="7" applyFont="1" applyBorder="1" applyProtection="1">
      <protection hidden="1"/>
    </xf>
    <xf numFmtId="0" fontId="11" fillId="0" borderId="3" xfId="7" applyFont="1" applyBorder="1" applyProtection="1">
      <protection hidden="1"/>
    </xf>
    <xf numFmtId="0" fontId="53" fillId="4" borderId="0" xfId="11" applyFont="1" applyFill="1" applyAlignment="1" applyProtection="1">
      <alignment vertical="center"/>
      <protection hidden="1"/>
    </xf>
    <xf numFmtId="0" fontId="26" fillId="0" borderId="3" xfId="11" applyFont="1" applyBorder="1" applyAlignment="1" applyProtection="1">
      <alignment vertical="center"/>
      <protection hidden="1"/>
    </xf>
    <xf numFmtId="0" fontId="26" fillId="0" borderId="4" xfId="11" applyFont="1" applyBorder="1" applyAlignment="1" applyProtection="1">
      <alignment horizontal="left" vertical="center"/>
      <protection hidden="1"/>
    </xf>
    <xf numFmtId="0" fontId="26" fillId="0" borderId="3" xfId="10" applyFont="1" applyBorder="1" applyAlignment="1" applyProtection="1">
      <alignment vertical="center"/>
      <protection hidden="1"/>
    </xf>
    <xf numFmtId="0" fontId="40" fillId="0" borderId="4" xfId="4" applyFont="1" applyBorder="1" applyAlignment="1" applyProtection="1">
      <alignment horizontal="left" vertical="center"/>
      <protection hidden="1"/>
    </xf>
    <xf numFmtId="49" fontId="36" fillId="8" borderId="35" xfId="11" applyNumberFormat="1" applyFont="1" applyFill="1" applyBorder="1" applyAlignment="1" applyProtection="1">
      <alignment horizontal="center"/>
      <protection locked="0"/>
    </xf>
    <xf numFmtId="49" fontId="36" fillId="8" borderId="36" xfId="11" applyNumberFormat="1" applyFont="1" applyFill="1" applyBorder="1" applyAlignment="1" applyProtection="1">
      <alignment horizontal="center"/>
      <protection locked="0"/>
    </xf>
    <xf numFmtId="49" fontId="36" fillId="8" borderId="37" xfId="11" applyNumberFormat="1" applyFont="1" applyFill="1" applyBorder="1" applyAlignment="1" applyProtection="1">
      <alignment horizontal="center"/>
      <protection locked="0"/>
    </xf>
    <xf numFmtId="0" fontId="36" fillId="8" borderId="38" xfId="11" applyFont="1" applyFill="1" applyBorder="1" applyAlignment="1" applyProtection="1">
      <alignment horizontal="center"/>
      <protection locked="0"/>
    </xf>
    <xf numFmtId="0" fontId="36" fillId="8" borderId="39" xfId="11" applyFont="1" applyFill="1" applyBorder="1" applyAlignment="1" applyProtection="1">
      <alignment horizontal="center"/>
      <protection locked="0"/>
    </xf>
    <xf numFmtId="0" fontId="36" fillId="8" borderId="40" xfId="11" applyFont="1" applyFill="1" applyBorder="1" applyAlignment="1" applyProtection="1">
      <alignment horizontal="center"/>
      <protection locked="0"/>
    </xf>
    <xf numFmtId="0" fontId="36" fillId="8" borderId="41" xfId="11" applyFont="1" applyFill="1" applyBorder="1" applyAlignment="1" applyProtection="1">
      <alignment horizontal="center"/>
      <protection locked="0"/>
    </xf>
    <xf numFmtId="0" fontId="36" fillId="8" borderId="42" xfId="11" applyFont="1" applyFill="1" applyBorder="1" applyAlignment="1" applyProtection="1">
      <alignment horizontal="center"/>
      <protection locked="0"/>
    </xf>
    <xf numFmtId="0" fontId="36" fillId="8" borderId="43" xfId="11" applyFont="1" applyFill="1" applyBorder="1" applyAlignment="1" applyProtection="1">
      <alignment horizontal="center"/>
      <protection locked="0"/>
    </xf>
    <xf numFmtId="0" fontId="36" fillId="8" borderId="44" xfId="11" applyFont="1" applyFill="1" applyBorder="1" applyAlignment="1" applyProtection="1">
      <alignment horizontal="center"/>
      <protection locked="0"/>
    </xf>
    <xf numFmtId="0" fontId="36" fillId="8" borderId="45" xfId="11" applyFont="1" applyFill="1" applyBorder="1" applyAlignment="1" applyProtection="1">
      <alignment horizontal="center"/>
      <protection locked="0"/>
    </xf>
    <xf numFmtId="0" fontId="36" fillId="8" borderId="46" xfId="11" applyFont="1" applyFill="1" applyBorder="1" applyAlignment="1" applyProtection="1">
      <alignment horizontal="center"/>
      <protection locked="0"/>
    </xf>
    <xf numFmtId="0" fontId="36" fillId="8" borderId="35" xfId="11" applyFont="1" applyFill="1" applyBorder="1" applyAlignment="1" applyProtection="1">
      <alignment horizontal="center"/>
      <protection locked="0"/>
    </xf>
    <xf numFmtId="0" fontId="36" fillId="8" borderId="36" xfId="11" applyFont="1" applyFill="1" applyBorder="1" applyAlignment="1" applyProtection="1">
      <alignment horizontal="center"/>
      <protection locked="0"/>
    </xf>
    <xf numFmtId="0" fontId="36" fillId="8" borderId="37" xfId="11" applyFont="1" applyFill="1" applyBorder="1" applyAlignment="1" applyProtection="1">
      <alignment horizontal="center"/>
      <protection locked="0"/>
    </xf>
    <xf numFmtId="49" fontId="48" fillId="8" borderId="40" xfId="11" applyNumberFormat="1" applyFont="1" applyFill="1" applyBorder="1" applyAlignment="1" applyProtection="1">
      <alignment horizontal="left"/>
      <protection locked="0"/>
    </xf>
    <xf numFmtId="168" fontId="36" fillId="8" borderId="43" xfId="11" applyNumberFormat="1" applyFont="1" applyFill="1" applyBorder="1" applyAlignment="1" applyProtection="1">
      <alignment horizontal="center"/>
      <protection locked="0"/>
    </xf>
    <xf numFmtId="0" fontId="48" fillId="0" borderId="13" xfId="11" applyFont="1" applyBorder="1" applyAlignment="1" applyProtection="1">
      <alignment horizontal="left"/>
      <protection hidden="1"/>
    </xf>
    <xf numFmtId="0" fontId="15" fillId="0" borderId="15" xfId="11" applyFont="1" applyBorder="1" applyAlignment="1" applyProtection="1">
      <alignment horizontal="left"/>
      <protection hidden="1"/>
    </xf>
    <xf numFmtId="0" fontId="48" fillId="0" borderId="15" xfId="11" applyFont="1" applyBorder="1" applyAlignment="1" applyProtection="1">
      <alignment horizontal="left"/>
      <protection hidden="1"/>
    </xf>
    <xf numFmtId="0" fontId="11" fillId="0" borderId="2" xfId="11" applyFont="1" applyBorder="1" applyAlignment="1" applyProtection="1">
      <alignment vertical="center"/>
      <protection hidden="1"/>
    </xf>
    <xf numFmtId="0" fontId="12" fillId="0" borderId="2" xfId="11" applyFont="1" applyBorder="1" applyAlignment="1" applyProtection="1">
      <alignment vertical="center"/>
      <protection hidden="1"/>
    </xf>
    <xf numFmtId="0" fontId="12" fillId="0" borderId="2" xfId="11" applyFont="1" applyBorder="1" applyProtection="1">
      <protection hidden="1"/>
    </xf>
    <xf numFmtId="0" fontId="11" fillId="0" borderId="16" xfId="11" applyFont="1" applyBorder="1" applyAlignment="1" applyProtection="1">
      <alignment vertical="center"/>
      <protection hidden="1"/>
    </xf>
    <xf numFmtId="0" fontId="26" fillId="0" borderId="3" xfId="5" applyFont="1" applyBorder="1" applyProtection="1">
      <protection hidden="1"/>
    </xf>
    <xf numFmtId="0" fontId="26" fillId="0" borderId="3" xfId="11" applyFont="1" applyBorder="1" applyProtection="1">
      <protection hidden="1"/>
    </xf>
    <xf numFmtId="0" fontId="12" fillId="0" borderId="1" xfId="5" applyFont="1" applyBorder="1" applyProtection="1">
      <protection hidden="1"/>
    </xf>
    <xf numFmtId="0" fontId="12" fillId="0" borderId="1" xfId="11" applyFont="1" applyBorder="1" applyProtection="1">
      <protection hidden="1"/>
    </xf>
    <xf numFmtId="0" fontId="42" fillId="4" borderId="1" xfId="5" applyFont="1" applyFill="1" applyBorder="1" applyProtection="1">
      <protection hidden="1"/>
    </xf>
    <xf numFmtId="49" fontId="36" fillId="8" borderId="25" xfId="5" applyNumberFormat="1" applyFont="1" applyFill="1" applyBorder="1" applyAlignment="1" applyProtection="1">
      <alignment horizontal="center"/>
      <protection locked="0"/>
    </xf>
    <xf numFmtId="168" fontId="36" fillId="8" borderId="43" xfId="5" applyNumberFormat="1" applyFont="1" applyFill="1" applyBorder="1" applyAlignment="1" applyProtection="1">
      <alignment horizontal="center" vertical="center"/>
      <protection locked="0"/>
    </xf>
    <xf numFmtId="49" fontId="36" fillId="8" borderId="43" xfId="5" applyNumberFormat="1" applyFont="1" applyFill="1" applyBorder="1" applyAlignment="1" applyProtection="1">
      <alignment horizontal="center" vertical="center"/>
      <protection locked="0"/>
    </xf>
    <xf numFmtId="168" fontId="36" fillId="8" borderId="34" xfId="5" applyNumberFormat="1" applyFont="1" applyFill="1" applyBorder="1" applyAlignment="1" applyProtection="1">
      <alignment horizontal="center"/>
      <protection locked="0"/>
    </xf>
    <xf numFmtId="168" fontId="36" fillId="8" borderId="37" xfId="5" applyNumberFormat="1" applyFont="1" applyFill="1" applyBorder="1" applyAlignment="1" applyProtection="1">
      <alignment horizontal="center"/>
      <protection locked="0"/>
    </xf>
    <xf numFmtId="0" fontId="36" fillId="8" borderId="32" xfId="5" applyFont="1" applyFill="1" applyBorder="1" applyAlignment="1" applyProtection="1">
      <alignment horizontal="center"/>
      <protection locked="0"/>
    </xf>
    <xf numFmtId="0" fontId="36" fillId="8" borderId="25" xfId="5" applyFont="1" applyFill="1" applyBorder="1" applyAlignment="1" applyProtection="1">
      <alignment horizontal="center"/>
      <protection locked="0"/>
    </xf>
    <xf numFmtId="0" fontId="36" fillId="8" borderId="33" xfId="5" applyFont="1" applyFill="1" applyBorder="1" applyAlignment="1" applyProtection="1">
      <alignment horizontal="center"/>
      <protection locked="0"/>
    </xf>
    <xf numFmtId="0" fontId="36" fillId="8" borderId="43" xfId="5" applyFont="1" applyFill="1" applyBorder="1" applyAlignment="1" applyProtection="1">
      <alignment horizontal="center"/>
      <protection locked="0"/>
    </xf>
    <xf numFmtId="0" fontId="36" fillId="8" borderId="33" xfId="5" applyFont="1" applyFill="1" applyBorder="1" applyAlignment="1" applyProtection="1">
      <alignment horizontal="center" vertical="center" wrapText="1"/>
      <protection locked="0"/>
    </xf>
    <xf numFmtId="0" fontId="36" fillId="8" borderId="43" xfId="5" applyFont="1" applyFill="1" applyBorder="1" applyAlignment="1" applyProtection="1">
      <alignment horizontal="center" vertical="center" wrapText="1"/>
      <protection locked="0"/>
    </xf>
    <xf numFmtId="0" fontId="36" fillId="8" borderId="47" xfId="5" applyFont="1" applyFill="1" applyBorder="1" applyAlignment="1" applyProtection="1">
      <alignment horizontal="center"/>
      <protection locked="0"/>
    </xf>
    <xf numFmtId="0" fontId="36" fillId="8" borderId="46" xfId="5" applyFont="1" applyFill="1" applyBorder="1" applyAlignment="1" applyProtection="1">
      <alignment horizontal="center"/>
      <protection locked="0"/>
    </xf>
    <xf numFmtId="0" fontId="36" fillId="8" borderId="34" xfId="5" applyFont="1" applyFill="1" applyBorder="1" applyAlignment="1" applyProtection="1">
      <alignment horizontal="center" vertical="center" wrapText="1"/>
      <protection locked="0"/>
    </xf>
    <xf numFmtId="0" fontId="36" fillId="8" borderId="37" xfId="5" applyFont="1" applyFill="1" applyBorder="1" applyAlignment="1" applyProtection="1">
      <alignment horizontal="center" vertical="center" wrapText="1"/>
      <protection locked="0"/>
    </xf>
    <xf numFmtId="0" fontId="12" fillId="8" borderId="40" xfId="5" applyFont="1" applyFill="1" applyBorder="1" applyAlignment="1" applyProtection="1">
      <alignment horizontal="left"/>
      <protection locked="0"/>
    </xf>
    <xf numFmtId="0" fontId="12" fillId="8" borderId="43" xfId="5" applyFont="1" applyFill="1" applyBorder="1" applyAlignment="1" applyProtection="1">
      <alignment horizontal="left"/>
      <protection locked="0"/>
    </xf>
    <xf numFmtId="0" fontId="12" fillId="8" borderId="37" xfId="5" applyFont="1" applyFill="1" applyBorder="1" applyAlignment="1" applyProtection="1">
      <alignment horizontal="left"/>
      <protection locked="0"/>
    </xf>
    <xf numFmtId="49" fontId="36" fillId="8" borderId="31" xfId="11" applyNumberFormat="1" applyFont="1" applyFill="1" applyBorder="1" applyAlignment="1" applyProtection="1">
      <alignment horizontal="center"/>
      <protection locked="0"/>
    </xf>
    <xf numFmtId="168" fontId="36" fillId="8" borderId="33" xfId="11" applyNumberFormat="1" applyFont="1" applyFill="1" applyBorder="1" applyAlignment="1" applyProtection="1">
      <alignment horizontal="center"/>
      <protection locked="0"/>
    </xf>
    <xf numFmtId="49" fontId="36" fillId="8" borderId="34" xfId="11" applyNumberFormat="1" applyFont="1" applyFill="1" applyBorder="1" applyAlignment="1" applyProtection="1">
      <alignment horizontal="center"/>
      <protection locked="0"/>
    </xf>
    <xf numFmtId="0" fontId="36" fillId="8" borderId="31" xfId="11" applyFont="1" applyFill="1" applyBorder="1" applyAlignment="1" applyProtection="1">
      <alignment horizontal="center"/>
      <protection locked="0"/>
    </xf>
    <xf numFmtId="0" fontId="36" fillId="8" borderId="33" xfId="11" applyFont="1" applyFill="1" applyBorder="1" applyAlignment="1" applyProtection="1">
      <alignment horizontal="center"/>
      <protection locked="0"/>
    </xf>
    <xf numFmtId="0" fontId="36" fillId="8" borderId="34" xfId="11" applyFont="1" applyFill="1" applyBorder="1" applyAlignment="1" applyProtection="1">
      <alignment horizontal="center"/>
      <protection locked="0"/>
    </xf>
    <xf numFmtId="0" fontId="48" fillId="8" borderId="40" xfId="11" applyFont="1" applyFill="1" applyBorder="1" applyAlignment="1" applyProtection="1">
      <alignment horizontal="left"/>
      <protection locked="0"/>
    </xf>
    <xf numFmtId="0" fontId="48" fillId="8" borderId="43" xfId="11" applyFont="1" applyFill="1" applyBorder="1" applyAlignment="1" applyProtection="1">
      <alignment horizontal="left"/>
      <protection locked="0"/>
    </xf>
    <xf numFmtId="0" fontId="48" fillId="8" borderId="37" xfId="11" applyFont="1" applyFill="1" applyBorder="1" applyAlignment="1" applyProtection="1">
      <alignment horizontal="left"/>
      <protection locked="0"/>
    </xf>
    <xf numFmtId="0" fontId="38" fillId="0" borderId="0" xfId="7" applyFont="1" applyProtection="1">
      <protection hidden="1"/>
    </xf>
    <xf numFmtId="0" fontId="43" fillId="0" borderId="0" xfId="7" applyFont="1" applyAlignment="1" applyProtection="1">
      <alignment horizontal="right"/>
      <protection hidden="1"/>
    </xf>
    <xf numFmtId="0" fontId="38" fillId="5" borderId="4" xfId="7" applyFont="1" applyFill="1" applyBorder="1" applyAlignment="1" applyProtection="1">
      <alignment horizontal="right" vertical="center"/>
      <protection hidden="1"/>
    </xf>
    <xf numFmtId="0" fontId="14" fillId="0" borderId="3" xfId="11" applyFont="1" applyBorder="1" applyAlignment="1" applyProtection="1">
      <alignment vertical="center"/>
      <protection hidden="1"/>
    </xf>
    <xf numFmtId="0" fontId="38" fillId="0" borderId="4" xfId="7" applyFont="1" applyBorder="1" applyProtection="1">
      <protection hidden="1"/>
    </xf>
    <xf numFmtId="0" fontId="26" fillId="0" borderId="3" xfId="7" applyFont="1" applyBorder="1" applyProtection="1">
      <protection hidden="1"/>
    </xf>
    <xf numFmtId="0" fontId="43" fillId="0" borderId="1" xfId="7" applyFont="1" applyBorder="1" applyProtection="1">
      <protection hidden="1"/>
    </xf>
    <xf numFmtId="0" fontId="43" fillId="0" borderId="4" xfId="7" applyFont="1" applyBorder="1" applyAlignment="1" applyProtection="1">
      <alignment horizontal="right"/>
      <protection hidden="1"/>
    </xf>
    <xf numFmtId="49" fontId="48" fillId="8" borderId="43" xfId="11" applyNumberFormat="1" applyFont="1" applyFill="1" applyBorder="1" applyAlignment="1" applyProtection="1">
      <alignment horizontal="left"/>
      <protection locked="0"/>
    </xf>
    <xf numFmtId="49" fontId="48" fillId="8" borderId="37" xfId="11" applyNumberFormat="1" applyFont="1" applyFill="1" applyBorder="1" applyAlignment="1" applyProtection="1">
      <alignment horizontal="left"/>
      <protection locked="0"/>
    </xf>
    <xf numFmtId="0" fontId="28" fillId="0" borderId="21" xfId="7" applyFont="1" applyBorder="1" applyAlignment="1" applyProtection="1">
      <alignment horizontal="center" vertical="center"/>
      <protection hidden="1"/>
    </xf>
    <xf numFmtId="0" fontId="6" fillId="0" borderId="21" xfId="7" applyFont="1" applyBorder="1" applyAlignment="1" applyProtection="1">
      <alignment horizontal="left" vertical="center"/>
      <protection hidden="1"/>
    </xf>
    <xf numFmtId="0" fontId="6" fillId="0" borderId="21" xfId="7" applyFont="1" applyBorder="1" applyAlignment="1" applyProtection="1">
      <alignment horizontal="left" vertical="center" wrapText="1"/>
      <protection hidden="1"/>
    </xf>
    <xf numFmtId="0" fontId="6" fillId="0" borderId="21" xfId="7" applyFont="1" applyBorder="1" applyAlignment="1" applyProtection="1">
      <alignment vertical="center"/>
      <protection hidden="1"/>
    </xf>
    <xf numFmtId="2" fontId="6" fillId="0" borderId="0" xfId="7" applyNumberFormat="1" applyFont="1" applyAlignment="1" applyProtection="1">
      <alignment horizontal="left" vertical="center" wrapText="1"/>
      <protection hidden="1"/>
    </xf>
    <xf numFmtId="49" fontId="6" fillId="0" borderId="0" xfId="7" applyNumberFormat="1" applyFont="1" applyAlignment="1" applyProtection="1">
      <alignment horizontal="left" vertical="center" wrapText="1"/>
      <protection hidden="1"/>
    </xf>
    <xf numFmtId="49" fontId="6" fillId="0" borderId="0" xfId="7" applyNumberFormat="1" applyFont="1" applyAlignment="1" applyProtection="1">
      <alignment horizontal="right" vertical="center" wrapText="1"/>
      <protection hidden="1"/>
    </xf>
    <xf numFmtId="2" fontId="44" fillId="0" borderId="0" xfId="7" applyNumberFormat="1" applyFont="1" applyAlignment="1" applyProtection="1">
      <alignment horizontal="left" vertical="center" wrapText="1"/>
      <protection hidden="1"/>
    </xf>
    <xf numFmtId="49" fontId="44" fillId="0" borderId="0" xfId="7" applyNumberFormat="1" applyFont="1" applyAlignment="1" applyProtection="1">
      <alignment horizontal="left" vertical="center" wrapText="1"/>
      <protection hidden="1"/>
    </xf>
    <xf numFmtId="164" fontId="6" fillId="0" borderId="0" xfId="7" applyNumberFormat="1" applyFont="1" applyAlignment="1" applyProtection="1">
      <alignment horizontal="left" vertical="center"/>
      <protection hidden="1"/>
    </xf>
    <xf numFmtId="164" fontId="44" fillId="0" borderId="0" xfId="7" applyNumberFormat="1" applyFont="1" applyAlignment="1" applyProtection="1">
      <alignment horizontal="left" vertical="center" wrapText="1"/>
      <protection hidden="1"/>
    </xf>
    <xf numFmtId="0" fontId="44" fillId="0" borderId="0" xfId="7" applyFont="1" applyAlignment="1" applyProtection="1">
      <alignment horizontal="left" vertical="center" wrapText="1"/>
      <protection hidden="1"/>
    </xf>
    <xf numFmtId="0" fontId="0" fillId="6" borderId="1" xfId="0" applyFill="1" applyBorder="1" applyAlignment="1">
      <alignment horizontal="centerContinuous" vertical="center"/>
    </xf>
    <xf numFmtId="0" fontId="0" fillId="6" borderId="4" xfId="0" applyFill="1" applyBorder="1" applyAlignment="1">
      <alignment horizontal="centerContinuous" vertical="center"/>
    </xf>
    <xf numFmtId="0" fontId="11" fillId="6" borderId="3" xfId="0" applyFont="1" applyFill="1" applyBorder="1" applyAlignment="1">
      <alignment horizontal="centerContinuous" vertical="center"/>
    </xf>
    <xf numFmtId="0" fontId="11" fillId="6" borderId="1" xfId="0" applyFont="1" applyFill="1" applyBorder="1" applyAlignment="1">
      <alignment horizontal="centerContinuous" vertical="center"/>
    </xf>
    <xf numFmtId="0" fontId="11" fillId="6" borderId="4" xfId="0" applyFont="1" applyFill="1" applyBorder="1" applyAlignment="1">
      <alignment horizontal="centerContinuous" vertical="center"/>
    </xf>
    <xf numFmtId="0" fontId="33" fillId="0" borderId="0" xfId="0" applyFont="1" applyAlignment="1">
      <alignment horizontal="center" vertical="center"/>
    </xf>
    <xf numFmtId="0" fontId="0" fillId="0" borderId="15" xfId="0" applyBorder="1"/>
    <xf numFmtId="0" fontId="0" fillId="0" borderId="19" xfId="0" applyBorder="1"/>
    <xf numFmtId="0" fontId="28" fillId="0" borderId="2" xfId="7" applyFont="1" applyBorder="1" applyAlignment="1" applyProtection="1">
      <alignment horizontal="center" vertical="center"/>
      <protection hidden="1"/>
    </xf>
    <xf numFmtId="0" fontId="6" fillId="0" borderId="2" xfId="7" applyFont="1" applyBorder="1" applyAlignment="1" applyProtection="1">
      <alignment vertical="center"/>
      <protection hidden="1"/>
    </xf>
    <xf numFmtId="0" fontId="6" fillId="0" borderId="2" xfId="7" applyFont="1" applyBorder="1" applyAlignment="1" applyProtection="1">
      <alignment horizontal="left" vertical="center" wrapText="1"/>
      <protection hidden="1"/>
    </xf>
    <xf numFmtId="0" fontId="11" fillId="0" borderId="0" xfId="8" applyFont="1" applyAlignment="1" applyProtection="1">
      <alignment horizontal="centerContinuous" vertical="center"/>
      <protection hidden="1"/>
    </xf>
    <xf numFmtId="0" fontId="11" fillId="0" borderId="15" xfId="8" applyFont="1" applyBorder="1" applyAlignment="1" applyProtection="1">
      <alignment horizontal="centerContinuous" vertical="center"/>
      <protection hidden="1"/>
    </xf>
    <xf numFmtId="0" fontId="11" fillId="0" borderId="19" xfId="8" applyFont="1" applyBorder="1" applyAlignment="1" applyProtection="1">
      <alignment horizontal="centerContinuous" vertical="center"/>
      <protection hidden="1"/>
    </xf>
    <xf numFmtId="2" fontId="0" fillId="0" borderId="28" xfId="0" applyNumberFormat="1" applyBorder="1" applyAlignment="1" applyProtection="1">
      <alignment horizontal="center" vertical="center"/>
      <protection hidden="1"/>
    </xf>
    <xf numFmtId="0" fontId="11" fillId="0" borderId="3" xfId="0" applyFont="1" applyBorder="1" applyProtection="1">
      <protection hidden="1"/>
    </xf>
    <xf numFmtId="0" fontId="44" fillId="8" borderId="21" xfId="0" applyFont="1" applyFill="1" applyBorder="1" applyAlignment="1" applyProtection="1">
      <alignment horizontal="center" vertical="center"/>
      <protection locked="0"/>
    </xf>
    <xf numFmtId="0" fontId="44" fillId="8" borderId="28" xfId="0" applyFont="1" applyFill="1" applyBorder="1" applyAlignment="1" applyProtection="1">
      <alignment horizontal="center" vertical="center"/>
      <protection locked="0"/>
    </xf>
    <xf numFmtId="0" fontId="12" fillId="0" borderId="4" xfId="0" applyFont="1" applyBorder="1" applyProtection="1">
      <protection hidden="1"/>
    </xf>
    <xf numFmtId="168" fontId="36" fillId="8" borderId="48" xfId="5" applyNumberFormat="1" applyFont="1" applyFill="1" applyBorder="1" applyAlignment="1" applyProtection="1">
      <alignment horizontal="center" vertical="center"/>
      <protection locked="0"/>
    </xf>
    <xf numFmtId="168" fontId="36" fillId="8" borderId="49" xfId="5" applyNumberFormat="1" applyFont="1" applyFill="1" applyBorder="1" applyAlignment="1" applyProtection="1">
      <alignment horizontal="center" vertical="center"/>
      <protection locked="0"/>
    </xf>
    <xf numFmtId="168" fontId="36" fillId="8" borderId="50" xfId="5" applyNumberFormat="1" applyFont="1" applyFill="1" applyBorder="1" applyAlignment="1" applyProtection="1">
      <alignment horizontal="center" vertical="center"/>
      <protection locked="0"/>
    </xf>
    <xf numFmtId="0" fontId="36" fillId="8" borderId="48" xfId="5" applyFont="1" applyFill="1" applyBorder="1" applyAlignment="1" applyProtection="1">
      <alignment horizontal="center"/>
      <protection locked="0"/>
    </xf>
    <xf numFmtId="0" fontId="36" fillId="8" borderId="49" xfId="5" applyFont="1" applyFill="1" applyBorder="1" applyAlignment="1" applyProtection="1">
      <alignment horizontal="center"/>
      <protection locked="0"/>
    </xf>
    <xf numFmtId="0" fontId="36" fillId="8" borderId="50" xfId="5" applyFont="1" applyFill="1" applyBorder="1" applyAlignment="1" applyProtection="1">
      <alignment horizontal="center"/>
      <protection locked="0"/>
    </xf>
    <xf numFmtId="0" fontId="36" fillId="8" borderId="51" xfId="5" applyFont="1" applyFill="1" applyBorder="1" applyAlignment="1" applyProtection="1">
      <alignment horizontal="center"/>
      <protection locked="0"/>
    </xf>
    <xf numFmtId="0" fontId="36" fillId="8" borderId="52" xfId="5" applyFont="1" applyFill="1" applyBorder="1" applyAlignment="1" applyProtection="1">
      <alignment horizontal="center"/>
      <protection locked="0"/>
    </xf>
    <xf numFmtId="0" fontId="36" fillId="8" borderId="53" xfId="5" applyFont="1" applyFill="1" applyBorder="1" applyAlignment="1" applyProtection="1">
      <alignment horizontal="center"/>
      <protection locked="0"/>
    </xf>
    <xf numFmtId="0" fontId="36" fillId="8" borderId="51" xfId="5" applyFont="1" applyFill="1" applyBorder="1" applyAlignment="1" applyProtection="1">
      <alignment horizontal="center" vertical="center" wrapText="1"/>
      <protection locked="0"/>
    </xf>
    <xf numFmtId="0" fontId="36" fillId="8" borderId="52" xfId="5" applyFont="1" applyFill="1" applyBorder="1" applyAlignment="1" applyProtection="1">
      <alignment horizontal="center" vertical="center" wrapText="1"/>
      <protection locked="0"/>
    </xf>
    <xf numFmtId="0" fontId="36" fillId="8" borderId="53" xfId="5" applyFont="1" applyFill="1" applyBorder="1" applyAlignment="1" applyProtection="1">
      <alignment horizontal="center" vertical="center" wrapText="1"/>
      <protection locked="0"/>
    </xf>
    <xf numFmtId="0" fontId="36" fillId="8" borderId="54" xfId="5" applyFont="1" applyFill="1" applyBorder="1" applyAlignment="1" applyProtection="1">
      <alignment horizontal="center"/>
      <protection locked="0"/>
    </xf>
    <xf numFmtId="0" fontId="36" fillId="8" borderId="55" xfId="5" applyFont="1" applyFill="1" applyBorder="1" applyAlignment="1" applyProtection="1">
      <alignment horizontal="center"/>
      <protection locked="0"/>
    </xf>
    <xf numFmtId="0" fontId="36" fillId="8" borderId="56" xfId="5" applyFont="1" applyFill="1" applyBorder="1" applyAlignment="1" applyProtection="1">
      <alignment horizontal="center"/>
      <protection locked="0"/>
    </xf>
    <xf numFmtId="0" fontId="36" fillId="8" borderId="54" xfId="5" applyFont="1" applyFill="1" applyBorder="1" applyAlignment="1" applyProtection="1">
      <alignment horizontal="center" vertical="center" wrapText="1"/>
      <protection locked="0"/>
    </xf>
    <xf numFmtId="0" fontId="36" fillId="8" borderId="55" xfId="5" applyFont="1" applyFill="1" applyBorder="1" applyAlignment="1" applyProtection="1">
      <alignment horizontal="center" vertical="center" wrapText="1"/>
      <protection locked="0"/>
    </xf>
    <xf numFmtId="0" fontId="36" fillId="8" borderId="56" xfId="5" applyFont="1" applyFill="1" applyBorder="1" applyAlignment="1" applyProtection="1">
      <alignment horizontal="center" vertical="center" wrapText="1"/>
      <protection locked="0"/>
    </xf>
    <xf numFmtId="0" fontId="55" fillId="3" borderId="0" xfId="5" applyFont="1" applyFill="1" applyProtection="1">
      <protection hidden="1"/>
    </xf>
    <xf numFmtId="0" fontId="12" fillId="0" borderId="2" xfId="5" applyFont="1" applyBorder="1" applyAlignment="1" applyProtection="1">
      <alignment horizontal="left"/>
      <protection hidden="1"/>
    </xf>
    <xf numFmtId="0" fontId="12" fillId="0" borderId="2" xfId="5" applyFont="1" applyBorder="1" applyAlignment="1" applyProtection="1">
      <alignment horizontal="left" vertical="center"/>
      <protection hidden="1"/>
    </xf>
    <xf numFmtId="0" fontId="11" fillId="0" borderId="3" xfId="5" applyFont="1" applyBorder="1" applyAlignment="1" applyProtection="1">
      <alignment horizontal="left" vertical="center"/>
      <protection hidden="1"/>
    </xf>
    <xf numFmtId="0" fontId="12" fillId="0" borderId="4" xfId="5" applyFont="1" applyBorder="1" applyAlignment="1" applyProtection="1">
      <alignment horizontal="left"/>
      <protection hidden="1"/>
    </xf>
    <xf numFmtId="49" fontId="49" fillId="0" borderId="3" xfId="5" applyNumberFormat="1" applyFont="1" applyBorder="1" applyAlignment="1" applyProtection="1">
      <alignment horizontal="center"/>
      <protection hidden="1"/>
    </xf>
    <xf numFmtId="0" fontId="12" fillId="0" borderId="0" xfId="5" applyFont="1" applyProtection="1">
      <protection hidden="1"/>
    </xf>
    <xf numFmtId="1" fontId="35" fillId="0" borderId="0" xfId="5" applyNumberFormat="1" applyFont="1" applyAlignment="1" applyProtection="1">
      <alignment horizontal="center"/>
      <protection hidden="1"/>
    </xf>
    <xf numFmtId="49" fontId="36" fillId="8" borderId="48" xfId="5" applyNumberFormat="1" applyFont="1" applyFill="1" applyBorder="1" applyAlignment="1" applyProtection="1">
      <alignment horizontal="center" vertical="center"/>
      <protection locked="0"/>
    </xf>
    <xf numFmtId="49" fontId="36" fillId="8" borderId="49" xfId="5" applyNumberFormat="1" applyFont="1" applyFill="1" applyBorder="1" applyAlignment="1" applyProtection="1">
      <alignment horizontal="center" vertical="center"/>
      <protection locked="0"/>
    </xf>
    <xf numFmtId="49" fontId="36" fillId="8" borderId="50" xfId="5" applyNumberFormat="1" applyFont="1" applyFill="1" applyBorder="1" applyAlignment="1" applyProtection="1">
      <alignment horizontal="center" vertical="center"/>
      <protection locked="0"/>
    </xf>
    <xf numFmtId="2" fontId="36" fillId="8" borderId="50" xfId="5" applyNumberFormat="1" applyFont="1" applyFill="1" applyBorder="1" applyAlignment="1" applyProtection="1">
      <alignment horizontal="center"/>
      <protection locked="0"/>
    </xf>
    <xf numFmtId="2" fontId="36" fillId="8" borderId="53" xfId="5" applyNumberFormat="1" applyFont="1" applyFill="1" applyBorder="1" applyAlignment="1" applyProtection="1">
      <alignment horizontal="center"/>
      <protection locked="0"/>
    </xf>
    <xf numFmtId="2" fontId="36" fillId="8" borderId="56" xfId="5" applyNumberFormat="1" applyFont="1" applyFill="1" applyBorder="1" applyAlignment="1" applyProtection="1">
      <alignment horizontal="center"/>
      <protection locked="0"/>
    </xf>
    <xf numFmtId="0" fontId="44" fillId="8" borderId="28" xfId="7" applyFont="1" applyFill="1" applyBorder="1" applyAlignment="1" applyProtection="1">
      <alignment horizontal="center" vertical="center"/>
      <protection locked="0"/>
    </xf>
    <xf numFmtId="0" fontId="36" fillId="8" borderId="57" xfId="5" applyFont="1" applyFill="1" applyBorder="1" applyAlignment="1" applyProtection="1">
      <alignment horizontal="center" vertical="center" wrapText="1"/>
      <protection locked="0"/>
    </xf>
    <xf numFmtId="0" fontId="36" fillId="8" borderId="58" xfId="5" applyFont="1" applyFill="1" applyBorder="1" applyAlignment="1" applyProtection="1">
      <alignment horizontal="center" vertical="center" wrapText="1"/>
      <protection locked="0"/>
    </xf>
    <xf numFmtId="0" fontId="36" fillId="8" borderId="59" xfId="5" applyFont="1" applyFill="1" applyBorder="1" applyAlignment="1" applyProtection="1">
      <alignment horizontal="center" vertical="center" wrapText="1"/>
      <protection locked="0"/>
    </xf>
    <xf numFmtId="0" fontId="36" fillId="8" borderId="57" xfId="5" applyFont="1" applyFill="1" applyBorder="1" applyAlignment="1" applyProtection="1">
      <alignment horizontal="center"/>
      <protection locked="0"/>
    </xf>
    <xf numFmtId="0" fontId="36" fillId="8" borderId="58" xfId="5" applyFont="1" applyFill="1" applyBorder="1" applyAlignment="1" applyProtection="1">
      <alignment horizontal="center"/>
      <protection locked="0"/>
    </xf>
    <xf numFmtId="0" fontId="36" fillId="8" borderId="59" xfId="5" applyFont="1" applyFill="1" applyBorder="1" applyAlignment="1" applyProtection="1">
      <alignment horizontal="center"/>
      <protection locked="0"/>
    </xf>
    <xf numFmtId="0" fontId="10" fillId="0" borderId="60" xfId="5" applyFont="1" applyBorder="1" applyAlignment="1" applyProtection="1">
      <alignment horizontal="center" vertical="center" wrapText="1"/>
      <protection hidden="1"/>
    </xf>
    <xf numFmtId="0" fontId="10" fillId="0" borderId="61" xfId="5" applyFont="1" applyBorder="1" applyAlignment="1" applyProtection="1">
      <alignment horizontal="center" vertical="center" wrapText="1"/>
      <protection hidden="1"/>
    </xf>
    <xf numFmtId="0" fontId="10" fillId="0" borderId="62" xfId="5" applyFont="1" applyBorder="1" applyAlignment="1" applyProtection="1">
      <alignment horizontal="center" vertical="center" wrapText="1"/>
      <protection hidden="1"/>
    </xf>
    <xf numFmtId="0" fontId="11" fillId="6" borderId="4" xfId="8" applyFont="1" applyFill="1" applyBorder="1" applyAlignment="1" applyProtection="1">
      <alignment horizontal="center" vertical="center"/>
      <protection hidden="1"/>
    </xf>
    <xf numFmtId="49" fontId="36" fillId="4" borderId="3" xfId="5" applyNumberFormat="1" applyFont="1" applyFill="1" applyBorder="1" applyAlignment="1" applyProtection="1">
      <alignment horizontal="center" vertical="center"/>
      <protection hidden="1"/>
    </xf>
    <xf numFmtId="49" fontId="36" fillId="4" borderId="1" xfId="5" applyNumberFormat="1" applyFont="1" applyFill="1" applyBorder="1" applyAlignment="1" applyProtection="1">
      <alignment horizontal="center" vertical="center"/>
      <protection hidden="1"/>
    </xf>
    <xf numFmtId="49" fontId="36" fillId="4" borderId="4" xfId="5" applyNumberFormat="1" applyFont="1" applyFill="1" applyBorder="1" applyAlignment="1" applyProtection="1">
      <alignment horizontal="center" vertical="center"/>
      <protection hidden="1"/>
    </xf>
    <xf numFmtId="0" fontId="36" fillId="8" borderId="54" xfId="5" applyFont="1" applyFill="1" applyBorder="1" applyAlignment="1" applyProtection="1">
      <alignment horizontal="center" vertical="center"/>
      <protection locked="0"/>
    </xf>
    <xf numFmtId="0" fontId="36" fillId="8" borderId="55" xfId="5" applyFont="1" applyFill="1" applyBorder="1" applyAlignment="1" applyProtection="1">
      <alignment horizontal="center" vertical="center"/>
      <protection locked="0"/>
    </xf>
    <xf numFmtId="0" fontId="36" fillId="8" borderId="63" xfId="5" applyFont="1" applyFill="1" applyBorder="1" applyAlignment="1" applyProtection="1">
      <alignment horizontal="center" vertical="center"/>
      <protection locked="0"/>
    </xf>
    <xf numFmtId="166" fontId="36" fillId="8" borderId="54" xfId="5" applyNumberFormat="1" applyFont="1" applyFill="1" applyBorder="1" applyAlignment="1" applyProtection="1">
      <alignment horizontal="center" vertical="center"/>
      <protection locked="0"/>
    </xf>
    <xf numFmtId="166" fontId="36" fillId="8" borderId="55" xfId="5" applyNumberFormat="1" applyFont="1" applyFill="1" applyBorder="1" applyAlignment="1" applyProtection="1">
      <alignment horizontal="center" vertical="center"/>
      <protection locked="0"/>
    </xf>
    <xf numFmtId="166" fontId="36" fillId="8" borderId="56" xfId="5" applyNumberFormat="1" applyFont="1" applyFill="1" applyBorder="1" applyAlignment="1" applyProtection="1">
      <alignment horizontal="center" vertical="center"/>
      <protection locked="0"/>
    </xf>
    <xf numFmtId="166" fontId="36" fillId="8" borderId="51" xfId="5" applyNumberFormat="1" applyFont="1" applyFill="1" applyBorder="1" applyAlignment="1" applyProtection="1">
      <alignment horizontal="center" vertical="center"/>
      <protection locked="0"/>
    </xf>
    <xf numFmtId="166" fontId="36" fillId="8" borderId="52" xfId="5" applyNumberFormat="1" applyFont="1" applyFill="1" applyBorder="1" applyAlignment="1" applyProtection="1">
      <alignment horizontal="center" vertical="center"/>
      <protection locked="0"/>
    </xf>
    <xf numFmtId="166" fontId="36" fillId="8" borderId="53" xfId="5" applyNumberFormat="1" applyFont="1" applyFill="1" applyBorder="1" applyAlignment="1" applyProtection="1">
      <alignment horizontal="center" vertical="center"/>
      <protection locked="0"/>
    </xf>
    <xf numFmtId="0" fontId="10" fillId="2" borderId="0" xfId="7" applyFont="1" applyFill="1" applyAlignment="1" applyProtection="1">
      <alignment horizontal="center" vertical="center"/>
      <protection hidden="1"/>
    </xf>
    <xf numFmtId="0" fontId="0" fillId="8" borderId="64" xfId="7" applyFont="1" applyFill="1" applyBorder="1" applyAlignment="1" applyProtection="1">
      <alignment horizontal="left" vertical="center" indent="1"/>
      <protection locked="0"/>
    </xf>
    <xf numFmtId="0" fontId="0" fillId="8" borderId="21" xfId="7" applyFont="1" applyFill="1" applyBorder="1" applyAlignment="1" applyProtection="1">
      <alignment horizontal="left" vertical="center" indent="1"/>
      <protection locked="0"/>
    </xf>
    <xf numFmtId="0" fontId="8" fillId="2" borderId="0" xfId="7" applyFont="1" applyFill="1" applyAlignment="1" applyProtection="1">
      <alignment horizontal="center" vertical="center"/>
      <protection hidden="1"/>
    </xf>
    <xf numFmtId="0" fontId="0" fillId="8" borderId="65" xfId="7" applyFont="1" applyFill="1" applyBorder="1" applyAlignment="1" applyProtection="1">
      <alignment horizontal="center" vertical="center"/>
      <protection locked="0"/>
    </xf>
    <xf numFmtId="0" fontId="11" fillId="0" borderId="0" xfId="11" applyFont="1" applyAlignment="1" applyProtection="1">
      <alignment vertical="center"/>
      <protection hidden="1"/>
    </xf>
    <xf numFmtId="0" fontId="11" fillId="0" borderId="3" xfId="11" applyFont="1" applyBorder="1" applyAlignment="1" applyProtection="1">
      <alignment vertical="center"/>
      <protection hidden="1"/>
    </xf>
    <xf numFmtId="0" fontId="11" fillId="0" borderId="4" xfId="7" applyFont="1" applyBorder="1" applyAlignment="1" applyProtection="1">
      <alignment horizontal="left" vertical="center"/>
      <protection hidden="1"/>
    </xf>
    <xf numFmtId="0" fontId="11" fillId="0" borderId="4" xfId="10" applyFont="1" applyBorder="1" applyAlignment="1" applyProtection="1">
      <alignment horizontal="left" vertical="center"/>
      <protection hidden="1"/>
    </xf>
    <xf numFmtId="0" fontId="28" fillId="0" borderId="20" xfId="7" applyFont="1" applyBorder="1" applyAlignment="1" applyProtection="1">
      <alignment horizontal="center" vertical="center" wrapText="1"/>
      <protection locked="0"/>
    </xf>
    <xf numFmtId="0" fontId="0" fillId="8" borderId="66" xfId="7" applyFont="1" applyFill="1" applyBorder="1" applyAlignment="1" applyProtection="1">
      <alignment horizontal="center" vertical="center"/>
      <protection locked="0"/>
    </xf>
    <xf numFmtId="0" fontId="44" fillId="8" borderId="28" xfId="7" applyFont="1" applyFill="1" applyBorder="1" applyAlignment="1" applyProtection="1">
      <alignment horizontal="left" vertical="center"/>
      <protection locked="0"/>
    </xf>
    <xf numFmtId="0" fontId="28" fillId="0" borderId="19" xfId="7" applyFont="1" applyBorder="1" applyAlignment="1" applyProtection="1">
      <alignment horizontal="center" vertical="center" wrapText="1"/>
      <protection locked="0"/>
    </xf>
    <xf numFmtId="0" fontId="2" fillId="2" borderId="0" xfId="7" applyFill="1" applyAlignment="1" applyProtection="1">
      <alignment vertical="center"/>
      <protection hidden="1"/>
    </xf>
    <xf numFmtId="0" fontId="44" fillId="2" borderId="0" xfId="7" applyFont="1" applyFill="1" applyAlignment="1" applyProtection="1">
      <alignment vertical="center"/>
      <protection hidden="1"/>
    </xf>
    <xf numFmtId="0" fontId="44" fillId="2" borderId="0" xfId="7" applyFont="1" applyFill="1" applyAlignment="1" applyProtection="1">
      <alignment horizontal="center" vertical="center"/>
      <protection hidden="1"/>
    </xf>
    <xf numFmtId="0" fontId="44" fillId="8" borderId="21" xfId="7" applyFont="1" applyFill="1" applyBorder="1" applyAlignment="1" applyProtection="1">
      <alignment horizontal="center" vertical="center"/>
      <protection locked="0"/>
    </xf>
    <xf numFmtId="0" fontId="44" fillId="8" borderId="64" xfId="7" applyFont="1" applyFill="1" applyBorder="1" applyAlignment="1" applyProtection="1">
      <alignment horizontal="center" vertical="center"/>
      <protection locked="0"/>
    </xf>
    <xf numFmtId="0" fontId="44" fillId="8" borderId="67" xfId="7" applyFont="1" applyFill="1" applyBorder="1" applyAlignment="1" applyProtection="1">
      <alignment horizontal="center" vertical="center"/>
      <protection locked="0"/>
    </xf>
    <xf numFmtId="0" fontId="44" fillId="8" borderId="21" xfId="7" applyFont="1" applyFill="1" applyBorder="1" applyAlignment="1" applyProtection="1">
      <alignment horizontal="left" vertical="center"/>
      <protection locked="0"/>
    </xf>
    <xf numFmtId="0" fontId="21" fillId="0" borderId="0" xfId="7" applyFont="1" applyAlignment="1" applyProtection="1">
      <alignment horizontal="left" vertical="center"/>
      <protection locked="0"/>
    </xf>
    <xf numFmtId="0" fontId="29" fillId="0" borderId="20" xfId="7" applyFont="1" applyBorder="1" applyAlignment="1" applyProtection="1">
      <alignment horizontal="right"/>
      <protection locked="0"/>
    </xf>
    <xf numFmtId="0" fontId="11" fillId="6" borderId="14" xfId="8" applyFont="1" applyFill="1" applyBorder="1" applyAlignment="1" applyProtection="1">
      <alignment horizontal="centerContinuous" vertical="center"/>
      <protection hidden="1"/>
    </xf>
    <xf numFmtId="0" fontId="11" fillId="6" borderId="18" xfId="8" applyFont="1" applyFill="1" applyBorder="1" applyAlignment="1" applyProtection="1">
      <alignment horizontal="centerContinuous" vertical="center"/>
      <protection hidden="1"/>
    </xf>
    <xf numFmtId="0" fontId="11" fillId="6" borderId="20" xfId="8" applyFont="1" applyFill="1" applyBorder="1" applyAlignment="1" applyProtection="1">
      <alignment horizontal="centerContinuous" vertical="center"/>
      <protection hidden="1"/>
    </xf>
    <xf numFmtId="0" fontId="2" fillId="2" borderId="14" xfId="8" applyFill="1" applyBorder="1" applyAlignment="1" applyProtection="1">
      <alignment vertical="center"/>
      <protection hidden="1"/>
    </xf>
    <xf numFmtId="0" fontId="2" fillId="2" borderId="18" xfId="8" applyFill="1" applyBorder="1" applyAlignment="1" applyProtection="1">
      <alignment vertical="center"/>
      <protection hidden="1"/>
    </xf>
    <xf numFmtId="0" fontId="2" fillId="2" borderId="20" xfId="8" applyFill="1" applyBorder="1" applyAlignment="1" applyProtection="1">
      <alignment vertical="center"/>
      <protection hidden="1"/>
    </xf>
    <xf numFmtId="0" fontId="2" fillId="2" borderId="15" xfId="8" applyFill="1" applyBorder="1" applyAlignment="1" applyProtection="1">
      <alignment vertical="center"/>
      <protection hidden="1"/>
    </xf>
    <xf numFmtId="0" fontId="2" fillId="2" borderId="19" xfId="8" applyFill="1" applyBorder="1" applyAlignment="1" applyProtection="1">
      <alignment vertical="center"/>
      <protection hidden="1"/>
    </xf>
    <xf numFmtId="0" fontId="2" fillId="2" borderId="15" xfId="7" applyFill="1" applyBorder="1" applyAlignment="1" applyProtection="1">
      <alignment vertical="center"/>
      <protection hidden="1"/>
    </xf>
    <xf numFmtId="0" fontId="2" fillId="2" borderId="19" xfId="7" applyFill="1" applyBorder="1" applyAlignment="1" applyProtection="1">
      <alignment vertical="center"/>
      <protection hidden="1"/>
    </xf>
    <xf numFmtId="49" fontId="2" fillId="2" borderId="0" xfId="7" applyNumberFormat="1" applyFill="1" applyAlignment="1" applyProtection="1">
      <alignment vertical="center"/>
      <protection hidden="1"/>
    </xf>
    <xf numFmtId="0" fontId="11" fillId="2" borderId="0" xfId="7" applyFont="1" applyFill="1" applyAlignment="1" applyProtection="1">
      <alignment vertical="center"/>
      <protection hidden="1"/>
    </xf>
    <xf numFmtId="0" fontId="2" fillId="2" borderId="0" xfId="7" applyFill="1" applyAlignment="1" applyProtection="1">
      <alignment vertical="center" wrapText="1"/>
      <protection hidden="1"/>
    </xf>
    <xf numFmtId="0" fontId="2" fillId="2" borderId="19" xfId="7" applyFill="1" applyBorder="1" applyAlignment="1" applyProtection="1">
      <alignment vertical="center" wrapText="1"/>
      <protection hidden="1"/>
    </xf>
    <xf numFmtId="0" fontId="10" fillId="2" borderId="0" xfId="7" applyFont="1" applyFill="1" applyAlignment="1" applyProtection="1">
      <alignment vertical="center"/>
      <protection hidden="1"/>
    </xf>
    <xf numFmtId="0" fontId="10" fillId="2" borderId="0" xfId="7" applyFont="1" applyFill="1" applyAlignment="1" applyProtection="1">
      <alignment vertical="center" wrapText="1"/>
      <protection hidden="1"/>
    </xf>
    <xf numFmtId="165" fontId="2" fillId="8" borderId="67" xfId="7" applyNumberFormat="1" applyFill="1" applyBorder="1" applyAlignment="1" applyProtection="1">
      <alignment horizontal="center" vertical="center"/>
      <protection locked="0"/>
    </xf>
    <xf numFmtId="165" fontId="2" fillId="8" borderId="65" xfId="7" applyNumberFormat="1" applyFill="1" applyBorder="1" applyAlignment="1" applyProtection="1">
      <alignment horizontal="center" vertical="center"/>
      <protection locked="0"/>
    </xf>
    <xf numFmtId="0" fontId="8" fillId="2" borderId="0" xfId="7" applyFont="1" applyFill="1" applyAlignment="1" applyProtection="1">
      <alignment vertical="center"/>
      <protection hidden="1"/>
    </xf>
    <xf numFmtId="0" fontId="57" fillId="2" borderId="0" xfId="7" applyFont="1" applyFill="1" applyAlignment="1" applyProtection="1">
      <alignment vertical="center" wrapText="1"/>
      <protection hidden="1"/>
    </xf>
    <xf numFmtId="0" fontId="57" fillId="2" borderId="0" xfId="7" applyFont="1" applyFill="1" applyAlignment="1" applyProtection="1">
      <alignment vertical="center"/>
      <protection hidden="1"/>
    </xf>
    <xf numFmtId="0" fontId="11" fillId="6" borderId="16" xfId="8" applyFont="1" applyFill="1" applyBorder="1" applyAlignment="1" applyProtection="1">
      <alignment horizontal="centerContinuous" vertical="center"/>
      <protection hidden="1"/>
    </xf>
    <xf numFmtId="0" fontId="11" fillId="6" borderId="2" xfId="8" applyFont="1" applyFill="1" applyBorder="1" applyAlignment="1" applyProtection="1">
      <alignment horizontal="centerContinuous" vertical="center"/>
      <protection hidden="1"/>
    </xf>
    <xf numFmtId="0" fontId="11" fillId="6" borderId="17" xfId="8" applyFont="1" applyFill="1" applyBorder="1" applyAlignment="1" applyProtection="1">
      <alignment horizontal="centerContinuous" vertical="center"/>
      <protection hidden="1"/>
    </xf>
    <xf numFmtId="2" fontId="36" fillId="2" borderId="0" xfId="11" applyNumberFormat="1" applyFont="1" applyFill="1" applyAlignment="1" applyProtection="1">
      <alignment horizontal="right"/>
      <protection hidden="1"/>
    </xf>
    <xf numFmtId="49" fontId="11" fillId="2" borderId="0" xfId="11" applyNumberFormat="1" applyFont="1" applyFill="1" applyAlignment="1" applyProtection="1">
      <alignment horizontal="center"/>
      <protection locked="0"/>
    </xf>
    <xf numFmtId="49" fontId="36" fillId="2" borderId="0" xfId="11" applyNumberFormat="1" applyFont="1" applyFill="1" applyAlignment="1" applyProtection="1">
      <alignment horizontal="center"/>
      <protection locked="0"/>
    </xf>
    <xf numFmtId="0" fontId="11" fillId="0" borderId="1" xfId="5" applyFont="1" applyBorder="1" applyAlignment="1" applyProtection="1">
      <alignment horizontal="center"/>
      <protection hidden="1"/>
    </xf>
    <xf numFmtId="2" fontId="2" fillId="3" borderId="0" xfId="11" applyNumberFormat="1" applyFill="1" applyProtection="1">
      <protection hidden="1"/>
    </xf>
    <xf numFmtId="0" fontId="0" fillId="2" borderId="15" xfId="7" applyFont="1" applyFill="1" applyBorder="1" applyAlignment="1" applyProtection="1">
      <alignment vertical="center"/>
      <protection hidden="1"/>
    </xf>
    <xf numFmtId="0" fontId="0" fillId="2" borderId="0" xfId="7" applyFont="1" applyFill="1" applyAlignment="1" applyProtection="1">
      <alignment vertical="center"/>
      <protection hidden="1"/>
    </xf>
    <xf numFmtId="0" fontId="0" fillId="2" borderId="19" xfId="7" applyFont="1" applyFill="1" applyBorder="1" applyAlignment="1" applyProtection="1">
      <alignment vertical="center" wrapText="1"/>
      <protection hidden="1"/>
    </xf>
    <xf numFmtId="49" fontId="0" fillId="2" borderId="0" xfId="7" applyNumberFormat="1" applyFont="1" applyFill="1" applyAlignment="1" applyProtection="1">
      <alignment vertical="center"/>
      <protection hidden="1"/>
    </xf>
    <xf numFmtId="0" fontId="0" fillId="2" borderId="19" xfId="7" applyFont="1" applyFill="1" applyBorder="1" applyAlignment="1" applyProtection="1">
      <alignment vertical="center"/>
      <protection hidden="1"/>
    </xf>
    <xf numFmtId="0" fontId="0" fillId="2" borderId="0" xfId="7" applyFont="1" applyFill="1" applyAlignment="1" applyProtection="1">
      <alignment vertical="center" wrapText="1"/>
      <protection hidden="1"/>
    </xf>
    <xf numFmtId="49" fontId="0" fillId="2" borderId="0" xfId="7" applyNumberFormat="1" applyFont="1" applyFill="1" applyAlignment="1" applyProtection="1">
      <alignment vertical="center" wrapText="1"/>
      <protection hidden="1"/>
    </xf>
    <xf numFmtId="0" fontId="0" fillId="8" borderId="67" xfId="7" applyFont="1" applyFill="1" applyBorder="1" applyAlignment="1" applyProtection="1">
      <alignment horizontal="center" vertical="center"/>
      <protection locked="0"/>
    </xf>
    <xf numFmtId="0" fontId="0" fillId="2" borderId="15" xfId="8" applyFont="1" applyFill="1" applyBorder="1" applyAlignment="1" applyProtection="1">
      <alignment vertical="center"/>
      <protection hidden="1"/>
    </xf>
    <xf numFmtId="0" fontId="0" fillId="2" borderId="0" xfId="8" applyFont="1" applyFill="1" applyAlignment="1" applyProtection="1">
      <alignment vertical="center"/>
      <protection hidden="1"/>
    </xf>
    <xf numFmtId="0" fontId="0" fillId="8" borderId="68" xfId="7" applyFont="1" applyFill="1" applyBorder="1" applyAlignment="1" applyProtection="1">
      <alignment horizontal="center" vertical="center"/>
      <protection locked="0"/>
    </xf>
    <xf numFmtId="0" fontId="0" fillId="2" borderId="19" xfId="8" applyFont="1" applyFill="1" applyBorder="1" applyAlignment="1" applyProtection="1">
      <alignment vertical="center"/>
      <protection hidden="1"/>
    </xf>
    <xf numFmtId="0" fontId="0" fillId="2" borderId="16" xfId="7" applyFont="1" applyFill="1" applyBorder="1" applyAlignment="1" applyProtection="1">
      <alignment vertical="center" wrapText="1"/>
      <protection hidden="1"/>
    </xf>
    <xf numFmtId="0" fontId="0" fillId="2" borderId="2" xfId="7" applyFont="1" applyFill="1" applyBorder="1" applyAlignment="1" applyProtection="1">
      <alignment vertical="center" wrapText="1"/>
      <protection hidden="1"/>
    </xf>
    <xf numFmtId="0" fontId="0" fillId="2" borderId="17" xfId="7" applyFont="1" applyFill="1" applyBorder="1" applyAlignment="1" applyProtection="1">
      <alignment vertical="center" wrapText="1"/>
      <protection hidden="1"/>
    </xf>
    <xf numFmtId="0" fontId="0" fillId="0" borderId="18" xfId="0" applyBorder="1"/>
    <xf numFmtId="0" fontId="0" fillId="0" borderId="0" xfId="0" applyAlignment="1">
      <alignment horizontal="right"/>
    </xf>
    <xf numFmtId="0" fontId="0" fillId="0" borderId="0" xfId="0" applyAlignment="1">
      <alignment horizontal="left"/>
    </xf>
    <xf numFmtId="0" fontId="0" fillId="0" borderId="0" xfId="0" applyAlignment="1">
      <alignment horizontal="right" vertical="top"/>
    </xf>
    <xf numFmtId="0" fontId="44" fillId="0" borderId="0" xfId="0" applyFont="1" applyAlignment="1">
      <alignment horizontal="center" vertical="top"/>
    </xf>
    <xf numFmtId="0" fontId="36" fillId="2" borderId="18" xfId="7" applyFont="1" applyFill="1" applyBorder="1" applyAlignment="1" applyProtection="1">
      <alignment horizontal="right"/>
      <protection hidden="1"/>
    </xf>
    <xf numFmtId="49" fontId="36" fillId="2" borderId="18" xfId="7" applyNumberFormat="1" applyFont="1" applyFill="1" applyBorder="1" applyAlignment="1" applyProtection="1">
      <alignment horizontal="center"/>
      <protection locked="0"/>
    </xf>
    <xf numFmtId="0" fontId="2" fillId="3" borderId="0" xfId="7" applyFill="1" applyAlignment="1" applyProtection="1">
      <alignment vertical="center"/>
      <protection locked="0"/>
    </xf>
    <xf numFmtId="0" fontId="2" fillId="3" borderId="0" xfId="4" applyFill="1" applyProtection="1">
      <protection locked="0" hidden="1"/>
    </xf>
    <xf numFmtId="0" fontId="2" fillId="8" borderId="65" xfId="7" applyFill="1" applyBorder="1" applyAlignment="1" applyProtection="1">
      <alignment horizontal="center" vertical="center"/>
      <protection locked="0"/>
    </xf>
    <xf numFmtId="0" fontId="2" fillId="8" borderId="64" xfId="7" applyFill="1" applyBorder="1" applyAlignment="1" applyProtection="1">
      <alignment horizontal="left" vertical="center" indent="1"/>
      <protection locked="0"/>
    </xf>
    <xf numFmtId="0" fontId="2" fillId="8" borderId="21" xfId="7" applyFill="1" applyBorder="1" applyAlignment="1" applyProtection="1">
      <alignment horizontal="left" vertical="center" indent="1"/>
      <protection locked="0"/>
    </xf>
    <xf numFmtId="49" fontId="2" fillId="2" borderId="0" xfId="7" applyNumberFormat="1" applyFill="1" applyAlignment="1" applyProtection="1">
      <alignment vertical="center" wrapText="1"/>
      <protection hidden="1"/>
    </xf>
    <xf numFmtId="0" fontId="2" fillId="8" borderId="67" xfId="7" applyFill="1" applyBorder="1" applyAlignment="1" applyProtection="1">
      <alignment horizontal="center" vertical="center"/>
      <protection locked="0"/>
    </xf>
    <xf numFmtId="0" fontId="2" fillId="2" borderId="0" xfId="8" applyFill="1" applyAlignment="1" applyProtection="1">
      <alignment vertical="center"/>
      <protection hidden="1"/>
    </xf>
    <xf numFmtId="0" fontId="2" fillId="8" borderId="68" xfId="7" applyFill="1" applyBorder="1" applyAlignment="1" applyProtection="1">
      <alignment horizontal="center" vertical="center"/>
      <protection locked="0"/>
    </xf>
    <xf numFmtId="0" fontId="2" fillId="8" borderId="66" xfId="7" applyFill="1" applyBorder="1" applyAlignment="1" applyProtection="1">
      <alignment horizontal="center" vertical="center"/>
      <protection locked="0"/>
    </xf>
    <xf numFmtId="0" fontId="2" fillId="2" borderId="16" xfId="7" applyFill="1" applyBorder="1" applyAlignment="1" applyProtection="1">
      <alignment vertical="center" wrapText="1"/>
      <protection hidden="1"/>
    </xf>
    <xf numFmtId="0" fontId="2" fillId="2" borderId="2" xfId="7" applyFill="1" applyBorder="1" applyAlignment="1" applyProtection="1">
      <alignment vertical="center" wrapText="1"/>
      <protection hidden="1"/>
    </xf>
    <xf numFmtId="0" fontId="2" fillId="2" borderId="17" xfId="7" applyFill="1" applyBorder="1" applyAlignment="1" applyProtection="1">
      <alignment vertical="center" wrapText="1"/>
      <protection hidden="1"/>
    </xf>
    <xf numFmtId="0" fontId="10" fillId="0" borderId="0" xfId="7" applyFont="1" applyAlignment="1" applyProtection="1">
      <alignment horizontal="left" vertical="center"/>
      <protection hidden="1"/>
    </xf>
    <xf numFmtId="0" fontId="8" fillId="0" borderId="1" xfId="10" applyFont="1" applyBorder="1" applyAlignment="1" applyProtection="1">
      <alignment vertical="center" wrapText="1"/>
      <protection hidden="1"/>
    </xf>
    <xf numFmtId="0" fontId="8" fillId="0" borderId="4" xfId="10" applyFont="1" applyBorder="1" applyAlignment="1" applyProtection="1">
      <alignment vertical="center" wrapText="1"/>
      <protection hidden="1"/>
    </xf>
    <xf numFmtId="0" fontId="6" fillId="0" borderId="0" xfId="7" applyFont="1" applyAlignment="1" applyProtection="1">
      <alignment horizontal="left" vertical="top"/>
      <protection hidden="1"/>
    </xf>
    <xf numFmtId="0" fontId="26" fillId="0" borderId="0" xfId="7" applyFont="1" applyAlignment="1" applyProtection="1">
      <alignment horizontal="left" vertical="center" wrapText="1"/>
      <protection hidden="1"/>
    </xf>
    <xf numFmtId="0" fontId="43" fillId="0" borderId="8" xfId="7" applyFont="1" applyBorder="1" applyAlignment="1" applyProtection="1">
      <alignment horizontal="center" vertical="center" wrapText="1"/>
      <protection hidden="1"/>
    </xf>
    <xf numFmtId="0" fontId="43" fillId="0" borderId="0" xfId="7" applyFont="1" applyAlignment="1" applyProtection="1">
      <alignment horizontal="center" vertical="center" wrapText="1"/>
      <protection hidden="1"/>
    </xf>
    <xf numFmtId="0" fontId="43" fillId="0" borderId="9" xfId="7" applyFont="1" applyBorder="1" applyAlignment="1" applyProtection="1">
      <alignment horizontal="center" vertical="center" wrapText="1"/>
      <protection hidden="1"/>
    </xf>
    <xf numFmtId="0" fontId="34" fillId="0" borderId="0" xfId="7" applyFont="1" applyAlignment="1" applyProtection="1">
      <alignment horizontal="left" vertical="center" wrapText="1"/>
      <protection hidden="1"/>
    </xf>
    <xf numFmtId="49" fontId="44" fillId="8" borderId="21" xfId="7" applyNumberFormat="1" applyFont="1" applyFill="1" applyBorder="1" applyAlignment="1" applyProtection="1">
      <alignment horizontal="center" vertical="center" wrapText="1"/>
      <protection locked="0"/>
    </xf>
    <xf numFmtId="0" fontId="8" fillId="0" borderId="1" xfId="10" applyFont="1" applyBorder="1" applyAlignment="1" applyProtection="1">
      <alignment horizontal="left" vertical="center" wrapText="1"/>
      <protection hidden="1"/>
    </xf>
    <xf numFmtId="0" fontId="10" fillId="0" borderId="1" xfId="0" applyFont="1" applyBorder="1" applyAlignment="1" applyProtection="1">
      <alignment horizontal="left" vertical="top" wrapText="1"/>
      <protection hidden="1"/>
    </xf>
    <xf numFmtId="0" fontId="10" fillId="0" borderId="4" xfId="0" applyFont="1" applyBorder="1" applyAlignment="1" applyProtection="1">
      <alignment horizontal="left" vertical="top" wrapText="1"/>
      <protection hidden="1"/>
    </xf>
    <xf numFmtId="0" fontId="13" fillId="9" borderId="3" xfId="11" applyFont="1" applyFill="1" applyBorder="1" applyAlignment="1" applyProtection="1">
      <alignment horizontal="center" vertical="center"/>
      <protection hidden="1"/>
    </xf>
    <xf numFmtId="0" fontId="13" fillId="9" borderId="1" xfId="11" applyFont="1" applyFill="1" applyBorder="1" applyAlignment="1" applyProtection="1">
      <alignment horizontal="center" vertical="center"/>
      <protection hidden="1"/>
    </xf>
    <xf numFmtId="0" fontId="13" fillId="9" borderId="4" xfId="11" applyFont="1" applyFill="1" applyBorder="1" applyAlignment="1" applyProtection="1">
      <alignment horizontal="center" vertical="center"/>
      <protection hidden="1"/>
    </xf>
    <xf numFmtId="0" fontId="7" fillId="6" borderId="3" xfId="8" applyFont="1" applyFill="1" applyBorder="1" applyAlignment="1" applyProtection="1">
      <alignment horizontal="center" vertical="center"/>
      <protection hidden="1"/>
    </xf>
    <xf numFmtId="0" fontId="7" fillId="6" borderId="1" xfId="8" applyFont="1" applyFill="1" applyBorder="1" applyAlignment="1" applyProtection="1">
      <alignment horizontal="center" vertical="center"/>
      <protection hidden="1"/>
    </xf>
    <xf numFmtId="0" fontId="7" fillId="6" borderId="4" xfId="8" applyFont="1" applyFill="1" applyBorder="1" applyAlignment="1" applyProtection="1">
      <alignment horizontal="center" vertical="center"/>
      <protection hidden="1"/>
    </xf>
    <xf numFmtId="0" fontId="10" fillId="6" borderId="3" xfId="0" applyFont="1" applyFill="1" applyBorder="1" applyAlignment="1" applyProtection="1">
      <alignment horizontal="center" vertical="center"/>
      <protection hidden="1"/>
    </xf>
    <xf numFmtId="0" fontId="10" fillId="6" borderId="1" xfId="0" applyFont="1" applyFill="1" applyBorder="1" applyAlignment="1" applyProtection="1">
      <alignment horizontal="center" vertical="center"/>
      <protection hidden="1"/>
    </xf>
    <xf numFmtId="0" fontId="10" fillId="6" borderId="4" xfId="0" applyFont="1" applyFill="1" applyBorder="1" applyAlignment="1" applyProtection="1">
      <alignment horizontal="center" vertical="center"/>
      <protection hidden="1"/>
    </xf>
    <xf numFmtId="0" fontId="11" fillId="6" borderId="3" xfId="8" applyFont="1" applyFill="1" applyBorder="1" applyAlignment="1" applyProtection="1">
      <alignment horizontal="center" vertical="center"/>
      <protection hidden="1"/>
    </xf>
    <xf numFmtId="0" fontId="11" fillId="6" borderId="1" xfId="8" applyFont="1" applyFill="1" applyBorder="1" applyAlignment="1" applyProtection="1">
      <alignment horizontal="center" vertical="center"/>
      <protection hidden="1"/>
    </xf>
    <xf numFmtId="0" fontId="11" fillId="6" borderId="4" xfId="8" applyFont="1" applyFill="1" applyBorder="1" applyAlignment="1" applyProtection="1">
      <alignment horizontal="center" vertical="center"/>
      <protection hidden="1"/>
    </xf>
    <xf numFmtId="0" fontId="44" fillId="8" borderId="28" xfId="7" applyFont="1" applyFill="1" applyBorder="1" applyAlignment="1" applyProtection="1">
      <alignment horizontal="left" vertical="center" wrapText="1"/>
      <protection locked="0"/>
    </xf>
    <xf numFmtId="0" fontId="44" fillId="8" borderId="69" xfId="7" applyFont="1" applyFill="1" applyBorder="1" applyAlignment="1" applyProtection="1">
      <alignment horizontal="left" vertical="center" wrapText="1"/>
      <protection locked="0"/>
    </xf>
    <xf numFmtId="0" fontId="6" fillId="0" borderId="18" xfId="7" applyFont="1" applyBorder="1" applyAlignment="1" applyProtection="1">
      <alignment horizontal="justify" vertical="center" wrapText="1"/>
      <protection hidden="1"/>
    </xf>
    <xf numFmtId="0" fontId="6" fillId="0" borderId="0" xfId="7" applyFont="1" applyAlignment="1" applyProtection="1">
      <alignment horizontal="justify" vertical="center" wrapText="1"/>
      <protection hidden="1"/>
    </xf>
    <xf numFmtId="0" fontId="44" fillId="8" borderId="28" xfId="7" applyFont="1" applyFill="1" applyBorder="1" applyAlignment="1" applyProtection="1">
      <alignment horizontal="center" vertical="center" wrapText="1"/>
      <protection locked="0"/>
    </xf>
    <xf numFmtId="0" fontId="44" fillId="8" borderId="18" xfId="7" applyFont="1" applyFill="1" applyBorder="1" applyAlignment="1" applyProtection="1">
      <alignment horizontal="left" vertical="top" wrapText="1"/>
      <protection locked="0"/>
    </xf>
    <xf numFmtId="0" fontId="44" fillId="8" borderId="28" xfId="7" applyFont="1" applyFill="1" applyBorder="1" applyAlignment="1" applyProtection="1">
      <alignment horizontal="center" vertical="center"/>
      <protection locked="0"/>
    </xf>
    <xf numFmtId="0" fontId="44" fillId="8" borderId="70" xfId="7" applyFont="1" applyFill="1" applyBorder="1" applyAlignment="1" applyProtection="1">
      <alignment vertical="center"/>
      <protection locked="0"/>
    </xf>
    <xf numFmtId="0" fontId="44" fillId="8" borderId="21" xfId="7" applyFont="1" applyFill="1" applyBorder="1" applyAlignment="1" applyProtection="1">
      <alignment vertical="center"/>
      <protection locked="0"/>
    </xf>
    <xf numFmtId="0" fontId="44" fillId="8" borderId="28" xfId="7" applyFont="1" applyFill="1" applyBorder="1" applyAlignment="1" applyProtection="1">
      <alignment horizontal="left" vertical="center"/>
      <protection locked="0"/>
    </xf>
    <xf numFmtId="0" fontId="44" fillId="8" borderId="64" xfId="7" applyFont="1" applyFill="1" applyBorder="1" applyAlignment="1" applyProtection="1">
      <alignment horizontal="center" vertical="center"/>
      <protection locked="0"/>
    </xf>
    <xf numFmtId="0" fontId="44" fillId="8" borderId="21" xfId="7" applyFont="1" applyFill="1" applyBorder="1" applyAlignment="1" applyProtection="1">
      <alignment horizontal="center" vertical="center"/>
      <protection locked="0"/>
    </xf>
    <xf numFmtId="0" fontId="44" fillId="8" borderId="67" xfId="7" applyFont="1" applyFill="1" applyBorder="1" applyAlignment="1" applyProtection="1">
      <alignment horizontal="center" vertical="center"/>
      <protection locked="0"/>
    </xf>
    <xf numFmtId="0" fontId="8" fillId="0" borderId="0" xfId="7" applyFont="1" applyAlignment="1" applyProtection="1">
      <alignment horizontal="left" vertical="top" wrapText="1"/>
      <protection hidden="1"/>
    </xf>
    <xf numFmtId="0" fontId="44" fillId="8" borderId="69" xfId="7" applyFont="1" applyFill="1" applyBorder="1" applyAlignment="1" applyProtection="1">
      <alignment horizontal="left" vertical="center"/>
      <protection locked="0"/>
    </xf>
    <xf numFmtId="0" fontId="44" fillId="8" borderId="29" xfId="7" applyFont="1" applyFill="1" applyBorder="1" applyAlignment="1" applyProtection="1">
      <alignment horizontal="left" vertical="center"/>
      <protection locked="0"/>
    </xf>
    <xf numFmtId="0" fontId="44" fillId="2" borderId="0" xfId="7" applyFont="1" applyFill="1" applyAlignment="1" applyProtection="1">
      <alignment horizontal="center" vertical="center"/>
      <protection hidden="1"/>
    </xf>
    <xf numFmtId="0" fontId="44" fillId="8" borderId="18" xfId="7" applyFont="1" applyFill="1" applyBorder="1" applyAlignment="1" applyProtection="1">
      <alignment horizontal="center" vertical="top" wrapText="1"/>
      <protection locked="0"/>
    </xf>
    <xf numFmtId="0" fontId="8" fillId="2" borderId="0" xfId="7" applyFont="1" applyFill="1" applyAlignment="1" applyProtection="1">
      <alignment horizontal="center" vertical="center"/>
      <protection hidden="1"/>
    </xf>
    <xf numFmtId="0" fontId="8" fillId="2" borderId="0" xfId="7" applyFont="1" applyFill="1" applyAlignment="1" applyProtection="1">
      <alignment horizontal="center" vertical="center" wrapText="1"/>
      <protection hidden="1"/>
    </xf>
    <xf numFmtId="0" fontId="0" fillId="8" borderId="65" xfId="7" applyFont="1" applyFill="1" applyBorder="1" applyAlignment="1" applyProtection="1">
      <alignment horizontal="center" vertical="center"/>
      <protection locked="0"/>
    </xf>
    <xf numFmtId="0" fontId="0" fillId="8" borderId="64" xfId="7" applyFont="1" applyFill="1" applyBorder="1" applyAlignment="1" applyProtection="1">
      <alignment horizontal="center" vertical="center"/>
      <protection locked="0"/>
    </xf>
    <xf numFmtId="0" fontId="0" fillId="8" borderId="66" xfId="7" applyFont="1" applyFill="1" applyBorder="1" applyAlignment="1" applyProtection="1">
      <alignment horizontal="center" vertical="center"/>
      <protection locked="0"/>
    </xf>
    <xf numFmtId="0" fontId="0" fillId="8" borderId="71" xfId="7" applyFont="1" applyFill="1" applyBorder="1" applyAlignment="1" applyProtection="1">
      <alignment horizontal="center" vertical="center"/>
      <protection locked="0"/>
    </xf>
    <xf numFmtId="0" fontId="2" fillId="8" borderId="21" xfId="8" applyFill="1" applyBorder="1" applyAlignment="1" applyProtection="1">
      <alignment horizontal="left" vertical="center"/>
      <protection locked="0"/>
    </xf>
    <xf numFmtId="49" fontId="11" fillId="2" borderId="0" xfId="7" applyNumberFormat="1" applyFont="1" applyFill="1" applyAlignment="1" applyProtection="1">
      <alignment horizontal="left" vertical="center"/>
      <protection hidden="1"/>
    </xf>
    <xf numFmtId="0" fontId="11" fillId="2" borderId="0" xfId="7" applyFont="1" applyFill="1" applyAlignment="1" applyProtection="1">
      <alignment horizontal="left" vertical="center"/>
      <protection hidden="1"/>
    </xf>
    <xf numFmtId="0" fontId="11" fillId="2" borderId="0" xfId="8" applyFont="1" applyFill="1" applyAlignment="1" applyProtection="1">
      <alignment horizontal="left" vertical="center"/>
      <protection hidden="1"/>
    </xf>
    <xf numFmtId="0" fontId="2" fillId="8" borderId="21" xfId="7" applyFill="1" applyBorder="1" applyAlignment="1" applyProtection="1">
      <alignment horizontal="left" vertical="center"/>
      <protection locked="0"/>
    </xf>
    <xf numFmtId="0" fontId="10" fillId="2" borderId="0" xfId="7" applyFont="1" applyFill="1" applyAlignment="1" applyProtection="1">
      <alignment horizontal="center" vertical="center"/>
      <protection hidden="1"/>
    </xf>
    <xf numFmtId="49" fontId="44" fillId="8" borderId="18" xfId="7" applyNumberFormat="1" applyFont="1" applyFill="1" applyBorder="1" applyAlignment="1" applyProtection="1">
      <alignment horizontal="left" vertical="top" wrapText="1"/>
      <protection locked="0"/>
    </xf>
    <xf numFmtId="0" fontId="57" fillId="2" borderId="0" xfId="7" applyFont="1" applyFill="1" applyAlignment="1" applyProtection="1">
      <alignment horizontal="center" vertical="center" wrapText="1"/>
      <protection hidden="1"/>
    </xf>
    <xf numFmtId="0" fontId="57" fillId="2" borderId="0" xfId="7" applyFont="1" applyFill="1" applyAlignment="1" applyProtection="1">
      <alignment horizontal="center" vertical="center"/>
      <protection hidden="1"/>
    </xf>
    <xf numFmtId="0" fontId="10" fillId="2" borderId="0" xfId="7" applyFont="1" applyFill="1" applyAlignment="1" applyProtection="1">
      <alignment horizontal="center" vertical="center" wrapText="1"/>
      <protection hidden="1"/>
    </xf>
    <xf numFmtId="0" fontId="0" fillId="8" borderId="64" xfId="7" applyFont="1" applyFill="1" applyBorder="1" applyAlignment="1" applyProtection="1">
      <alignment horizontal="left" vertical="center" indent="1"/>
      <protection locked="0"/>
    </xf>
    <xf numFmtId="0" fontId="0" fillId="8" borderId="21" xfId="7" applyFont="1" applyFill="1" applyBorder="1" applyAlignment="1" applyProtection="1">
      <alignment horizontal="left" vertical="center" indent="1"/>
      <protection locked="0"/>
    </xf>
    <xf numFmtId="0" fontId="2" fillId="8" borderId="65" xfId="7" applyFill="1" applyBorder="1" applyAlignment="1" applyProtection="1">
      <alignment horizontal="center" vertical="center"/>
      <protection locked="0"/>
    </xf>
    <xf numFmtId="0" fontId="2" fillId="8" borderId="64" xfId="7" applyFill="1" applyBorder="1" applyAlignment="1" applyProtection="1">
      <alignment horizontal="left" vertical="center" indent="1"/>
      <protection locked="0"/>
    </xf>
    <xf numFmtId="0" fontId="2" fillId="8" borderId="21" xfId="7" applyFill="1" applyBorder="1" applyAlignment="1" applyProtection="1">
      <alignment horizontal="left" vertical="center" indent="1"/>
      <protection locked="0"/>
    </xf>
    <xf numFmtId="0" fontId="2" fillId="8" borderId="64" xfId="7" applyFill="1" applyBorder="1" applyAlignment="1" applyProtection="1">
      <alignment horizontal="center" vertical="center"/>
      <protection locked="0"/>
    </xf>
    <xf numFmtId="0" fontId="2" fillId="8" borderId="66" xfId="7" applyFill="1" applyBorder="1" applyAlignment="1" applyProtection="1">
      <alignment horizontal="center" vertical="center"/>
      <protection locked="0"/>
    </xf>
    <xf numFmtId="0" fontId="2" fillId="8" borderId="71" xfId="7" applyFill="1" applyBorder="1" applyAlignment="1" applyProtection="1">
      <alignment horizontal="center" vertical="center"/>
      <protection locked="0"/>
    </xf>
    <xf numFmtId="0" fontId="11" fillId="6" borderId="3" xfId="0" applyFont="1" applyFill="1" applyBorder="1" applyAlignment="1">
      <alignment horizontal="center"/>
    </xf>
    <xf numFmtId="0" fontId="11" fillId="6" borderId="1" xfId="0" applyFont="1" applyFill="1" applyBorder="1" applyAlignment="1">
      <alignment horizontal="center"/>
    </xf>
    <xf numFmtId="0" fontId="11" fillId="6" borderId="4" xfId="0" applyFont="1" applyFill="1" applyBorder="1" applyAlignment="1">
      <alignment horizontal="center"/>
    </xf>
    <xf numFmtId="0" fontId="0" fillId="0" borderId="0" xfId="0" applyAlignment="1">
      <alignment vertical="top" wrapText="1"/>
    </xf>
    <xf numFmtId="0" fontId="0" fillId="0" borderId="0" xfId="0" applyAlignment="1">
      <alignment wrapText="1"/>
    </xf>
    <xf numFmtId="2" fontId="44" fillId="8" borderId="21" xfId="7" applyNumberFormat="1" applyFont="1" applyFill="1" applyBorder="1" applyAlignment="1" applyProtection="1">
      <alignment horizontal="center" vertical="center" wrapText="1"/>
      <protection locked="0"/>
    </xf>
    <xf numFmtId="49" fontId="44" fillId="8" borderId="28" xfId="7" applyNumberFormat="1" applyFont="1" applyFill="1" applyBorder="1" applyAlignment="1" applyProtection="1">
      <alignment horizontal="center" wrapText="1"/>
      <protection locked="0"/>
    </xf>
    <xf numFmtId="2" fontId="6" fillId="0" borderId="72" xfId="7" applyNumberFormat="1" applyFont="1" applyBorder="1" applyAlignment="1" applyProtection="1">
      <alignment horizontal="center" vertical="center"/>
      <protection hidden="1"/>
    </xf>
    <xf numFmtId="49" fontId="44" fillId="8" borderId="28" xfId="7" applyNumberFormat="1" applyFont="1" applyFill="1" applyBorder="1" applyAlignment="1" applyProtection="1">
      <alignment horizontal="center"/>
      <protection locked="0"/>
    </xf>
    <xf numFmtId="49" fontId="44" fillId="8" borderId="21" xfId="7" applyNumberFormat="1" applyFont="1" applyFill="1" applyBorder="1" applyAlignment="1" applyProtection="1">
      <alignment horizontal="center" wrapText="1"/>
      <protection locked="0"/>
    </xf>
    <xf numFmtId="2" fontId="6" fillId="0" borderId="2" xfId="7" applyNumberFormat="1" applyFont="1" applyBorder="1" applyAlignment="1" applyProtection="1">
      <alignment horizontal="center" vertical="center"/>
      <protection hidden="1"/>
    </xf>
    <xf numFmtId="49" fontId="6" fillId="8" borderId="21" xfId="7" applyNumberFormat="1" applyFont="1" applyFill="1" applyBorder="1" applyAlignment="1" applyProtection="1">
      <alignment horizontal="left" vertical="center" wrapText="1"/>
      <protection locked="0"/>
    </xf>
    <xf numFmtId="164" fontId="6" fillId="8" borderId="21" xfId="7" applyNumberFormat="1" applyFont="1" applyFill="1" applyBorder="1" applyAlignment="1" applyProtection="1">
      <alignment horizontal="left" vertical="center" wrapText="1"/>
      <protection locked="0"/>
    </xf>
    <xf numFmtId="49" fontId="44" fillId="8" borderId="69" xfId="7" applyNumberFormat="1" applyFont="1" applyFill="1" applyBorder="1" applyAlignment="1" applyProtection="1">
      <alignment horizontal="center"/>
      <protection locked="0"/>
    </xf>
    <xf numFmtId="164" fontId="44" fillId="8" borderId="28" xfId="7" applyNumberFormat="1" applyFont="1" applyFill="1" applyBorder="1" applyAlignment="1" applyProtection="1">
      <alignment horizontal="center" vertical="center" wrapText="1"/>
      <protection locked="0"/>
    </xf>
    <xf numFmtId="49" fontId="44" fillId="8" borderId="28" xfId="7" applyNumberFormat="1" applyFont="1" applyFill="1" applyBorder="1" applyAlignment="1" applyProtection="1">
      <alignment horizontal="center" vertical="center" wrapText="1"/>
      <protection locked="0"/>
    </xf>
    <xf numFmtId="0" fontId="44" fillId="8" borderId="21" xfId="7" applyFont="1" applyFill="1" applyBorder="1" applyAlignment="1" applyProtection="1">
      <alignment horizontal="center" vertical="center" wrapText="1"/>
      <protection locked="0"/>
    </xf>
    <xf numFmtId="0" fontId="6" fillId="8" borderId="21" xfId="7" applyFont="1" applyFill="1" applyBorder="1" applyAlignment="1" applyProtection="1">
      <alignment horizontal="left" vertical="center" wrapText="1"/>
      <protection locked="0"/>
    </xf>
    <xf numFmtId="49" fontId="44" fillId="8" borderId="18" xfId="7" applyNumberFormat="1" applyFont="1" applyFill="1" applyBorder="1" applyAlignment="1" applyProtection="1">
      <alignment horizontal="justify" vertical="top" wrapText="1"/>
      <protection locked="0"/>
    </xf>
    <xf numFmtId="49" fontId="44" fillId="8" borderId="28" xfId="0" applyNumberFormat="1" applyFont="1" applyFill="1" applyBorder="1" applyAlignment="1" applyProtection="1">
      <alignment horizontal="center" vertical="center"/>
      <protection locked="0"/>
    </xf>
    <xf numFmtId="2" fontId="44" fillId="8" borderId="28" xfId="0" applyNumberFormat="1" applyFont="1" applyFill="1" applyBorder="1" applyAlignment="1" applyProtection="1">
      <alignment horizontal="center" vertical="center"/>
      <protection locked="0"/>
    </xf>
    <xf numFmtId="0" fontId="33" fillId="0" borderId="18" xfId="0" applyFont="1" applyBorder="1" applyAlignment="1">
      <alignment horizontal="center" vertical="center"/>
    </xf>
    <xf numFmtId="0" fontId="33" fillId="0" borderId="0" xfId="0" applyFont="1" applyAlignment="1">
      <alignment horizontal="center" vertical="center"/>
    </xf>
    <xf numFmtId="49" fontId="44" fillId="8" borderId="21" xfId="0" applyNumberFormat="1" applyFont="1" applyFill="1" applyBorder="1" applyAlignment="1" applyProtection="1">
      <alignment horizontal="center" vertical="center"/>
      <protection locked="0"/>
    </xf>
    <xf numFmtId="2" fontId="44" fillId="8" borderId="21" xfId="0" applyNumberFormat="1" applyFont="1" applyFill="1" applyBorder="1" applyAlignment="1" applyProtection="1">
      <alignment horizontal="center" vertical="center"/>
      <protection locked="0"/>
    </xf>
    <xf numFmtId="0" fontId="44" fillId="8" borderId="28" xfId="0" applyFont="1" applyFill="1" applyBorder="1" applyAlignment="1" applyProtection="1">
      <alignment horizontal="center" vertical="center"/>
      <protection locked="0"/>
    </xf>
    <xf numFmtId="0" fontId="8" fillId="0" borderId="14" xfId="0" applyFont="1" applyBorder="1" applyAlignment="1">
      <alignment horizontal="center" vertical="top"/>
    </xf>
    <xf numFmtId="0" fontId="8" fillId="0" borderId="18" xfId="0" applyFont="1" applyBorder="1" applyAlignment="1">
      <alignment horizontal="center" vertical="top"/>
    </xf>
    <xf numFmtId="0" fontId="8" fillId="0" borderId="20" xfId="0" applyFont="1" applyBorder="1" applyAlignment="1">
      <alignment horizontal="center" vertical="top"/>
    </xf>
    <xf numFmtId="0" fontId="44" fillId="8" borderId="21" xfId="0" applyFont="1" applyFill="1" applyBorder="1" applyAlignment="1" applyProtection="1">
      <alignment horizontal="center" vertical="center"/>
      <protection locked="0"/>
    </xf>
    <xf numFmtId="49" fontId="36" fillId="8" borderId="73" xfId="11" applyNumberFormat="1" applyFont="1" applyFill="1" applyBorder="1" applyAlignment="1" applyProtection="1">
      <alignment horizontal="center"/>
      <protection locked="0"/>
    </xf>
    <xf numFmtId="49" fontId="36" fillId="8" borderId="69" xfId="11" applyNumberFormat="1" applyFont="1" applyFill="1" applyBorder="1" applyAlignment="1" applyProtection="1">
      <alignment horizontal="center"/>
      <protection locked="0"/>
    </xf>
    <xf numFmtId="49" fontId="36" fillId="8" borderId="40" xfId="11" applyNumberFormat="1" applyFont="1" applyFill="1" applyBorder="1" applyAlignment="1" applyProtection="1">
      <alignment horizontal="center"/>
      <protection locked="0"/>
    </xf>
    <xf numFmtId="49" fontId="48" fillId="8" borderId="74" xfId="11" applyNumberFormat="1" applyFont="1" applyFill="1" applyBorder="1" applyAlignment="1" applyProtection="1">
      <alignment horizontal="left"/>
      <protection locked="0"/>
    </xf>
    <xf numFmtId="49" fontId="48" fillId="8" borderId="43" xfId="11" applyNumberFormat="1" applyFont="1" applyFill="1" applyBorder="1" applyAlignment="1" applyProtection="1">
      <alignment horizontal="left"/>
      <protection locked="0"/>
    </xf>
    <xf numFmtId="49" fontId="48" fillId="8" borderId="75" xfId="11" applyNumberFormat="1" applyFont="1" applyFill="1" applyBorder="1" applyAlignment="1" applyProtection="1">
      <alignment horizontal="left"/>
      <protection locked="0"/>
    </xf>
    <xf numFmtId="49" fontId="48" fillId="8" borderId="37" xfId="11" applyNumberFormat="1" applyFont="1" applyFill="1" applyBorder="1" applyAlignment="1" applyProtection="1">
      <alignment horizontal="left"/>
      <protection locked="0"/>
    </xf>
    <xf numFmtId="168" fontId="36" fillId="8" borderId="74" xfId="11" applyNumberFormat="1" applyFont="1" applyFill="1" applyBorder="1" applyAlignment="1" applyProtection="1">
      <alignment horizontal="center"/>
      <protection locked="0"/>
    </xf>
    <xf numFmtId="168" fontId="36" fillId="8" borderId="28" xfId="11" applyNumberFormat="1" applyFont="1" applyFill="1" applyBorder="1" applyAlignment="1" applyProtection="1">
      <alignment horizontal="center"/>
      <protection locked="0"/>
    </xf>
    <xf numFmtId="168" fontId="36" fillId="8" borderId="43" xfId="11" applyNumberFormat="1" applyFont="1" applyFill="1" applyBorder="1" applyAlignment="1" applyProtection="1">
      <alignment horizontal="center"/>
      <protection locked="0"/>
    </xf>
    <xf numFmtId="49" fontId="48" fillId="8" borderId="73" xfId="11" applyNumberFormat="1" applyFont="1" applyFill="1" applyBorder="1" applyAlignment="1" applyProtection="1">
      <alignment horizontal="left"/>
      <protection locked="0"/>
    </xf>
    <xf numFmtId="49" fontId="48" fillId="8" borderId="40" xfId="11" applyNumberFormat="1" applyFont="1" applyFill="1" applyBorder="1" applyAlignment="1" applyProtection="1">
      <alignment horizontal="left"/>
      <protection locked="0"/>
    </xf>
    <xf numFmtId="0" fontId="26" fillId="0" borderId="3" xfId="11" applyFont="1" applyBorder="1" applyAlignment="1" applyProtection="1">
      <alignment horizontal="center" vertical="center"/>
      <protection hidden="1"/>
    </xf>
    <xf numFmtId="0" fontId="26" fillId="0" borderId="1" xfId="11" applyFont="1" applyBorder="1" applyAlignment="1" applyProtection="1">
      <alignment horizontal="center" vertical="center"/>
      <protection hidden="1"/>
    </xf>
    <xf numFmtId="0" fontId="26" fillId="0" borderId="4" xfId="11" applyFont="1" applyBorder="1" applyAlignment="1" applyProtection="1">
      <alignment horizontal="center" vertical="center"/>
      <protection hidden="1"/>
    </xf>
    <xf numFmtId="0" fontId="26" fillId="6" borderId="3" xfId="11" applyFont="1" applyFill="1" applyBorder="1" applyAlignment="1" applyProtection="1">
      <alignment horizontal="center" vertical="center"/>
      <protection hidden="1"/>
    </xf>
    <xf numFmtId="0" fontId="26" fillId="6" borderId="1" xfId="11" applyFont="1" applyFill="1" applyBorder="1" applyAlignment="1" applyProtection="1">
      <alignment horizontal="center" vertical="center"/>
      <protection hidden="1"/>
    </xf>
    <xf numFmtId="0" fontId="26" fillId="6" borderId="4" xfId="11" applyFont="1" applyFill="1" applyBorder="1" applyAlignment="1" applyProtection="1">
      <alignment horizontal="center" vertical="center"/>
      <protection hidden="1"/>
    </xf>
    <xf numFmtId="0" fontId="47" fillId="0" borderId="22" xfId="11" applyFont="1" applyBorder="1" applyAlignment="1" applyProtection="1">
      <alignment horizontal="center" vertical="center" wrapText="1"/>
      <protection hidden="1"/>
    </xf>
    <xf numFmtId="0" fontId="47" fillId="0" borderId="76" xfId="11" applyFont="1" applyBorder="1" applyAlignment="1" applyProtection="1">
      <alignment horizontal="center" vertical="center" wrapText="1"/>
      <protection hidden="1"/>
    </xf>
    <xf numFmtId="0" fontId="47" fillId="0" borderId="23" xfId="11" applyFont="1" applyBorder="1" applyAlignment="1" applyProtection="1">
      <alignment horizontal="center" vertical="center" wrapText="1"/>
      <protection hidden="1"/>
    </xf>
    <xf numFmtId="0" fontId="12" fillId="0" borderId="3" xfId="0" applyFont="1" applyBorder="1" applyAlignment="1" applyProtection="1">
      <alignment horizontal="left"/>
      <protection hidden="1"/>
    </xf>
    <xf numFmtId="0" fontId="12" fillId="0" borderId="4" xfId="0" applyFont="1" applyBorder="1" applyAlignment="1" applyProtection="1">
      <alignment horizontal="left"/>
      <protection hidden="1"/>
    </xf>
    <xf numFmtId="0" fontId="12" fillId="8" borderId="73" xfId="5" applyFont="1" applyFill="1" applyBorder="1" applyAlignment="1" applyProtection="1">
      <alignment horizontal="left"/>
      <protection locked="0"/>
    </xf>
    <xf numFmtId="0" fontId="12" fillId="8" borderId="40" xfId="5" applyFont="1" applyFill="1" applyBorder="1" applyAlignment="1" applyProtection="1">
      <alignment horizontal="left"/>
      <protection locked="0"/>
    </xf>
    <xf numFmtId="0" fontId="12" fillId="8" borderId="74" xfId="5" applyFont="1" applyFill="1" applyBorder="1" applyAlignment="1" applyProtection="1">
      <alignment horizontal="left"/>
      <protection locked="0"/>
    </xf>
    <xf numFmtId="0" fontId="12" fillId="8" borderId="43" xfId="5" applyFont="1" applyFill="1" applyBorder="1" applyAlignment="1" applyProtection="1">
      <alignment horizontal="left"/>
      <protection locked="0"/>
    </xf>
    <xf numFmtId="0" fontId="12" fillId="8" borderId="75" xfId="5" applyFont="1" applyFill="1" applyBorder="1" applyAlignment="1" applyProtection="1">
      <alignment horizontal="left"/>
      <protection locked="0"/>
    </xf>
    <xf numFmtId="0" fontId="12" fillId="8" borderId="37" xfId="5" applyFont="1" applyFill="1" applyBorder="1" applyAlignment="1" applyProtection="1">
      <alignment horizontal="left"/>
      <protection locked="0"/>
    </xf>
    <xf numFmtId="0" fontId="11" fillId="6" borderId="3" xfId="5" applyFont="1" applyFill="1" applyBorder="1" applyAlignment="1" applyProtection="1">
      <alignment horizontal="center"/>
      <protection hidden="1"/>
    </xf>
    <xf numFmtId="0" fontId="11" fillId="6" borderId="1" xfId="5" applyFont="1" applyFill="1" applyBorder="1" applyAlignment="1" applyProtection="1">
      <alignment horizontal="center"/>
      <protection hidden="1"/>
    </xf>
    <xf numFmtId="0" fontId="11" fillId="6" borderId="4" xfId="5" applyFont="1" applyFill="1" applyBorder="1" applyAlignment="1" applyProtection="1">
      <alignment horizontal="center"/>
      <protection hidden="1"/>
    </xf>
    <xf numFmtId="49" fontId="47" fillId="0" borderId="22" xfId="5" applyNumberFormat="1" applyFont="1" applyBorder="1" applyAlignment="1" applyProtection="1">
      <alignment horizontal="center" vertical="center" wrapText="1"/>
      <protection hidden="1"/>
    </xf>
    <xf numFmtId="49" fontId="47" fillId="0" borderId="76" xfId="5" applyNumberFormat="1" applyFont="1" applyBorder="1" applyAlignment="1" applyProtection="1">
      <alignment horizontal="center" vertical="center" wrapText="1"/>
      <protection hidden="1"/>
    </xf>
    <xf numFmtId="49" fontId="47" fillId="0" borderId="23" xfId="5" applyNumberFormat="1" applyFont="1" applyBorder="1" applyAlignment="1" applyProtection="1">
      <alignment horizontal="center" vertical="center" wrapText="1"/>
      <protection hidden="1"/>
    </xf>
    <xf numFmtId="49" fontId="11" fillId="0" borderId="22" xfId="5" applyNumberFormat="1" applyFont="1" applyBorder="1" applyAlignment="1" applyProtection="1">
      <alignment horizontal="center" wrapText="1"/>
      <protection hidden="1"/>
    </xf>
    <xf numFmtId="49" fontId="11" fillId="0" borderId="76" xfId="5" applyNumberFormat="1" applyFont="1" applyBorder="1" applyAlignment="1" applyProtection="1">
      <alignment horizontal="center" wrapText="1"/>
      <protection hidden="1"/>
    </xf>
    <xf numFmtId="49" fontId="11" fillId="0" borderId="23" xfId="5" applyNumberFormat="1" applyFont="1" applyBorder="1" applyAlignment="1" applyProtection="1">
      <alignment horizontal="center" wrapText="1"/>
      <protection hidden="1"/>
    </xf>
    <xf numFmtId="0" fontId="12" fillId="0" borderId="3" xfId="5" applyFont="1" applyBorder="1" applyAlignment="1" applyProtection="1">
      <alignment horizontal="left"/>
      <protection hidden="1"/>
    </xf>
    <xf numFmtId="0" fontId="12" fillId="0" borderId="4" xfId="5" applyFont="1" applyBorder="1" applyAlignment="1" applyProtection="1">
      <alignment horizontal="left"/>
      <protection hidden="1"/>
    </xf>
    <xf numFmtId="0" fontId="11" fillId="0" borderId="14" xfId="5" applyFont="1" applyBorder="1" applyAlignment="1" applyProtection="1">
      <alignment horizontal="center" vertical="center"/>
      <protection hidden="1"/>
    </xf>
    <xf numFmtId="0" fontId="11" fillId="0" borderId="20" xfId="5" applyFont="1" applyBorder="1" applyAlignment="1" applyProtection="1">
      <alignment horizontal="center" vertical="center"/>
      <protection hidden="1"/>
    </xf>
    <xf numFmtId="0" fontId="11" fillId="0" borderId="16" xfId="5" applyFont="1" applyBorder="1" applyAlignment="1" applyProtection="1">
      <alignment horizontal="center" vertical="center"/>
      <protection hidden="1"/>
    </xf>
    <xf numFmtId="0" fontId="11" fillId="0" borderId="17" xfId="5" applyFont="1" applyBorder="1" applyAlignment="1" applyProtection="1">
      <alignment horizontal="center" vertical="center"/>
      <protection hidden="1"/>
    </xf>
    <xf numFmtId="0" fontId="26" fillId="6" borderId="3" xfId="5" applyFont="1" applyFill="1" applyBorder="1" applyAlignment="1" applyProtection="1">
      <alignment horizontal="center" vertical="center"/>
      <protection hidden="1"/>
    </xf>
    <xf numFmtId="0" fontId="26" fillId="6" borderId="1" xfId="5" applyFont="1" applyFill="1" applyBorder="1" applyAlignment="1" applyProtection="1">
      <alignment horizontal="center" vertical="center"/>
      <protection hidden="1"/>
    </xf>
    <xf numFmtId="0" fontId="26" fillId="6" borderId="4" xfId="5" applyFont="1" applyFill="1" applyBorder="1" applyAlignment="1" applyProtection="1">
      <alignment horizontal="center" vertical="center"/>
      <protection hidden="1"/>
    </xf>
    <xf numFmtId="0" fontId="11" fillId="0" borderId="3" xfId="11" applyFont="1" applyBorder="1" applyAlignment="1" applyProtection="1">
      <alignment horizontal="center" vertical="center"/>
      <protection hidden="1"/>
    </xf>
    <xf numFmtId="0" fontId="11" fillId="0" borderId="1" xfId="11" applyFont="1" applyBorder="1" applyAlignment="1" applyProtection="1">
      <alignment horizontal="center" vertical="center"/>
      <protection hidden="1"/>
    </xf>
    <xf numFmtId="0" fontId="11" fillId="0" borderId="4" xfId="11" applyFont="1" applyBorder="1" applyAlignment="1" applyProtection="1">
      <alignment horizontal="center" vertical="center"/>
      <protection hidden="1"/>
    </xf>
    <xf numFmtId="49" fontId="11" fillId="0" borderId="3" xfId="5" applyNumberFormat="1" applyFont="1" applyBorder="1" applyAlignment="1" applyProtection="1">
      <alignment horizontal="center" vertical="center"/>
      <protection hidden="1"/>
    </xf>
    <xf numFmtId="49" fontId="11" fillId="0" borderId="1" xfId="5" applyNumberFormat="1" applyFont="1" applyBorder="1" applyAlignment="1" applyProtection="1">
      <alignment horizontal="center" vertical="center"/>
      <protection hidden="1"/>
    </xf>
    <xf numFmtId="49" fontId="11" fillId="0" borderId="4" xfId="5" applyNumberFormat="1" applyFont="1" applyBorder="1" applyAlignment="1" applyProtection="1">
      <alignment horizontal="center" vertical="center"/>
      <protection hidden="1"/>
    </xf>
    <xf numFmtId="49" fontId="15" fillId="0" borderId="3" xfId="5" applyNumberFormat="1" applyFont="1" applyBorder="1" applyAlignment="1" applyProtection="1">
      <alignment horizontal="center" vertical="center"/>
      <protection hidden="1"/>
    </xf>
    <xf numFmtId="49" fontId="15" fillId="0" borderId="1" xfId="5" applyNumberFormat="1" applyFont="1" applyBorder="1" applyAlignment="1" applyProtection="1">
      <alignment horizontal="center" vertical="center"/>
      <protection hidden="1"/>
    </xf>
    <xf numFmtId="49" fontId="15" fillId="0" borderId="4" xfId="5" applyNumberFormat="1" applyFont="1" applyBorder="1" applyAlignment="1" applyProtection="1">
      <alignment horizontal="center" vertical="center"/>
      <protection hidden="1"/>
    </xf>
    <xf numFmtId="0" fontId="48" fillId="8" borderId="75" xfId="11" applyFont="1" applyFill="1" applyBorder="1" applyAlignment="1" applyProtection="1">
      <alignment horizontal="left"/>
      <protection locked="0"/>
    </xf>
    <xf numFmtId="0" fontId="48" fillId="8" borderId="37" xfId="11" applyFont="1" applyFill="1" applyBorder="1" applyAlignment="1" applyProtection="1">
      <alignment horizontal="left"/>
      <protection locked="0"/>
    </xf>
    <xf numFmtId="0" fontId="48" fillId="8" borderId="74" xfId="11" applyFont="1" applyFill="1" applyBorder="1" applyAlignment="1" applyProtection="1">
      <alignment horizontal="left"/>
      <protection locked="0"/>
    </xf>
    <xf numFmtId="0" fontId="48" fillId="8" borderId="43" xfId="11" applyFont="1" applyFill="1" applyBorder="1" applyAlignment="1" applyProtection="1">
      <alignment horizontal="left"/>
      <protection locked="0"/>
    </xf>
    <xf numFmtId="0" fontId="48" fillId="8" borderId="73" xfId="11" applyFont="1" applyFill="1" applyBorder="1" applyAlignment="1" applyProtection="1">
      <alignment horizontal="left"/>
      <protection locked="0"/>
    </xf>
    <xf numFmtId="0" fontId="48" fillId="8" borderId="40" xfId="11" applyFont="1" applyFill="1" applyBorder="1" applyAlignment="1" applyProtection="1">
      <alignment horizontal="left"/>
      <protection locked="0"/>
    </xf>
    <xf numFmtId="0" fontId="48" fillId="0" borderId="3" xfId="11" applyFont="1" applyBorder="1" applyAlignment="1" applyProtection="1">
      <alignment horizontal="left"/>
      <protection hidden="1"/>
    </xf>
    <xf numFmtId="0" fontId="48" fillId="0" borderId="4" xfId="11" applyFont="1" applyBorder="1" applyAlignment="1" applyProtection="1">
      <alignment horizontal="left"/>
      <protection hidden="1"/>
    </xf>
    <xf numFmtId="49" fontId="51" fillId="8" borderId="33" xfId="7" applyNumberFormat="1" applyFont="1" applyFill="1" applyBorder="1" applyAlignment="1" applyProtection="1">
      <alignment horizontal="center" vertical="top" wrapText="1"/>
      <protection locked="0"/>
    </xf>
    <xf numFmtId="49" fontId="51" fillId="8" borderId="74" xfId="7" applyNumberFormat="1" applyFont="1" applyFill="1" applyBorder="1" applyAlignment="1" applyProtection="1">
      <alignment horizontal="left" vertical="top" wrapText="1"/>
      <protection locked="0"/>
    </xf>
    <xf numFmtId="49" fontId="51" fillId="8" borderId="28" xfId="7" applyNumberFormat="1" applyFont="1" applyFill="1" applyBorder="1" applyAlignment="1" applyProtection="1">
      <alignment horizontal="left" vertical="top" wrapText="1"/>
      <protection locked="0"/>
    </xf>
    <xf numFmtId="49" fontId="51" fillId="8" borderId="43" xfId="7" applyNumberFormat="1" applyFont="1" applyFill="1" applyBorder="1" applyAlignment="1" applyProtection="1">
      <alignment horizontal="left" vertical="top" wrapText="1"/>
      <protection locked="0"/>
    </xf>
    <xf numFmtId="49" fontId="51" fillId="8" borderId="34" xfId="7" applyNumberFormat="1" applyFont="1" applyFill="1" applyBorder="1" applyAlignment="1" applyProtection="1">
      <alignment horizontal="center" vertical="top" wrapText="1"/>
      <protection locked="0"/>
    </xf>
    <xf numFmtId="49" fontId="51" fillId="8" borderId="75" xfId="7" applyNumberFormat="1" applyFont="1" applyFill="1" applyBorder="1" applyAlignment="1" applyProtection="1">
      <alignment horizontal="left" vertical="top" wrapText="1"/>
      <protection locked="0"/>
    </xf>
    <xf numFmtId="49" fontId="51" fillId="8" borderId="72" xfId="7" applyNumberFormat="1" applyFont="1" applyFill="1" applyBorder="1" applyAlignment="1" applyProtection="1">
      <alignment horizontal="left" vertical="top" wrapText="1"/>
      <protection locked="0"/>
    </xf>
    <xf numFmtId="49" fontId="51" fillId="8" borderId="37" xfId="7" applyNumberFormat="1" applyFont="1" applyFill="1" applyBorder="1" applyAlignment="1" applyProtection="1">
      <alignment horizontal="left" vertical="top" wrapText="1"/>
      <protection locked="0"/>
    </xf>
    <xf numFmtId="0" fontId="43" fillId="6" borderId="3" xfId="8" applyFont="1" applyFill="1" applyBorder="1" applyAlignment="1" applyProtection="1">
      <alignment horizontal="center" vertical="center"/>
      <protection hidden="1"/>
    </xf>
    <xf numFmtId="0" fontId="43" fillId="6" borderId="1" xfId="8" applyFont="1" applyFill="1" applyBorder="1" applyAlignment="1" applyProtection="1">
      <alignment horizontal="center" vertical="center"/>
      <protection hidden="1"/>
    </xf>
    <xf numFmtId="0" fontId="43" fillId="6" borderId="4" xfId="8" applyFont="1" applyFill="1" applyBorder="1" applyAlignment="1" applyProtection="1">
      <alignment horizontal="center" vertical="center"/>
      <protection hidden="1"/>
    </xf>
    <xf numFmtId="49" fontId="51" fillId="8" borderId="31" xfId="7" applyNumberFormat="1" applyFont="1" applyFill="1" applyBorder="1" applyAlignment="1" applyProtection="1">
      <alignment horizontal="center" vertical="top" wrapText="1"/>
      <protection locked="0"/>
    </xf>
    <xf numFmtId="49" fontId="51" fillId="8" borderId="73" xfId="7" applyNumberFormat="1" applyFont="1" applyFill="1" applyBorder="1" applyAlignment="1" applyProtection="1">
      <alignment horizontal="left" vertical="top" wrapText="1"/>
      <protection locked="0"/>
    </xf>
    <xf numFmtId="49" fontId="51" fillId="8" borderId="69" xfId="7" applyNumberFormat="1" applyFont="1" applyFill="1" applyBorder="1" applyAlignment="1" applyProtection="1">
      <alignment horizontal="left" vertical="top" wrapText="1"/>
      <protection locked="0"/>
    </xf>
    <xf numFmtId="49" fontId="51" fillId="8" borderId="40" xfId="7" applyNumberFormat="1" applyFont="1" applyFill="1" applyBorder="1" applyAlignment="1" applyProtection="1">
      <alignment horizontal="left" vertical="top" wrapText="1"/>
      <protection locked="0"/>
    </xf>
    <xf numFmtId="49" fontId="51" fillId="8" borderId="77" xfId="7" applyNumberFormat="1" applyFont="1" applyFill="1" applyBorder="1" applyAlignment="1" applyProtection="1">
      <alignment horizontal="left" vertical="top" wrapText="1"/>
      <protection locked="0"/>
    </xf>
    <xf numFmtId="49" fontId="51" fillId="8" borderId="29" xfId="7" applyNumberFormat="1" applyFont="1" applyFill="1" applyBorder="1" applyAlignment="1" applyProtection="1">
      <alignment horizontal="left" vertical="top" wrapText="1"/>
      <protection locked="0"/>
    </xf>
    <xf numFmtId="49" fontId="51" fillId="8" borderId="46" xfId="7" applyNumberFormat="1" applyFont="1" applyFill="1" applyBorder="1" applyAlignment="1" applyProtection="1">
      <alignment horizontal="left" vertical="top" wrapText="1"/>
      <protection locked="0"/>
    </xf>
    <xf numFmtId="49" fontId="51" fillId="8" borderId="78" xfId="7" applyNumberFormat="1" applyFont="1" applyFill="1" applyBorder="1" applyAlignment="1" applyProtection="1">
      <alignment horizontal="left" vertical="top" wrapText="1"/>
      <protection locked="0"/>
    </xf>
    <xf numFmtId="49" fontId="51" fillId="8" borderId="21" xfId="7" applyNumberFormat="1" applyFont="1" applyFill="1" applyBorder="1" applyAlignment="1" applyProtection="1">
      <alignment horizontal="left" vertical="top" wrapText="1"/>
      <protection locked="0"/>
    </xf>
    <xf numFmtId="49" fontId="51" fillId="8" borderId="25" xfId="7" applyNumberFormat="1" applyFont="1" applyFill="1" applyBorder="1" applyAlignment="1" applyProtection="1">
      <alignment horizontal="left" vertical="top" wrapText="1"/>
      <protection locked="0"/>
    </xf>
    <xf numFmtId="49" fontId="51" fillId="8" borderId="47" xfId="7" applyNumberFormat="1" applyFont="1" applyFill="1" applyBorder="1" applyAlignment="1" applyProtection="1">
      <alignment horizontal="center" vertical="top" wrapText="1"/>
      <protection locked="0"/>
    </xf>
    <xf numFmtId="49" fontId="51" fillId="8" borderId="32" xfId="7" applyNumberFormat="1" applyFont="1" applyFill="1" applyBorder="1" applyAlignment="1" applyProtection="1">
      <alignment horizontal="center" vertical="top" wrapText="1"/>
      <protection locked="0"/>
    </xf>
  </cellXfs>
  <cellStyles count="14">
    <cellStyle name="head" xfId="1" xr:uid="{831ED75F-1CC0-46A0-8D2B-014F24C0D2A0}"/>
    <cellStyle name="Normal" xfId="0" builtinId="0"/>
    <cellStyle name="Normal_Sheet1" xfId="2" xr:uid="{4F1626B9-8B68-42EF-834F-BF31254F28FF}"/>
    <cellStyle name="Normal_Worksheet # 10" xfId="3" xr:uid="{77F473ED-7155-4E6E-8133-5A40693DA8FD}"/>
    <cellStyle name="Normal_Worksheet #1" xfId="4" xr:uid="{F9FCDDBD-8408-4D13-BED9-921C2D5CB2B1}"/>
    <cellStyle name="Normal_Worksheet #10" xfId="5" xr:uid="{B13248F9-27A4-4F4F-8126-FBCF68EA117E}"/>
    <cellStyle name="Normal_Worksheet #10 (2)" xfId="6" xr:uid="{83E324AB-2FE7-44AE-BD10-5614BB252888}"/>
    <cellStyle name="Normal_Worksheet #11" xfId="7" xr:uid="{3A60FFEC-0967-49F8-817D-094914CB9947}"/>
    <cellStyle name="Normal_Worksheet #11 (2)" xfId="8" xr:uid="{FA6FC940-33A4-483B-96C2-C87A3D4F0EDF}"/>
    <cellStyle name="Normal_Worksheet #12 (2)" xfId="9" xr:uid="{466733DC-4758-4F33-9D8B-DCD06D470143}"/>
    <cellStyle name="Normal_Worksheet #5 (3)" xfId="10" xr:uid="{F7E73136-560A-42F5-A3CC-C12BDE1C4077}"/>
    <cellStyle name="Normal_Worksheet #9" xfId="11" xr:uid="{47C1DE85-F821-4CC6-89C2-1BD69EE41841}"/>
    <cellStyle name="TOP HEAD" xfId="12" xr:uid="{F2AB6F5A-9D31-486E-8895-C6C7A3C5606F}"/>
    <cellStyle name="tophead" xfId="13" xr:uid="{DB9878DB-D689-4FD6-B96E-825BB007B51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640080</xdr:colOff>
      <xdr:row>0</xdr:row>
      <xdr:rowOff>0</xdr:rowOff>
    </xdr:from>
    <xdr:to>
      <xdr:col>10</xdr:col>
      <xdr:colOff>91440</xdr:colOff>
      <xdr:row>23</xdr:row>
      <xdr:rowOff>144780</xdr:rowOff>
    </xdr:to>
    <xdr:sp macro="" textlink="">
      <xdr:nvSpPr>
        <xdr:cNvPr id="1270" name="Rectangle 17">
          <a:extLst>
            <a:ext uri="{FF2B5EF4-FFF2-40B4-BE49-F238E27FC236}">
              <a16:creationId xmlns:a16="http://schemas.microsoft.com/office/drawing/2014/main" id="{8C099C25-5F34-1324-E6E3-EEFE8D407C06}"/>
            </a:ext>
          </a:extLst>
        </xdr:cNvPr>
        <xdr:cNvSpPr>
          <a:spLocks noChangeArrowheads="1"/>
        </xdr:cNvSpPr>
      </xdr:nvSpPr>
      <xdr:spPr bwMode="auto">
        <a:xfrm>
          <a:off x="1379220" y="0"/>
          <a:ext cx="5608320" cy="5318760"/>
        </a:xfrm>
        <a:prstGeom prst="rect">
          <a:avLst/>
        </a:prstGeom>
        <a:solidFill>
          <a:srgbClr xmlns:mc="http://schemas.openxmlformats.org/markup-compatibility/2006" xmlns:a14="http://schemas.microsoft.com/office/drawing/2010/main" val="336666" mc:Ignorable="a14" a14:legacySpreadsheetColorIndex="5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2</xdr:col>
          <xdr:colOff>45720</xdr:colOff>
          <xdr:row>0</xdr:row>
          <xdr:rowOff>114300</xdr:rowOff>
        </xdr:from>
        <xdr:to>
          <xdr:col>9</xdr:col>
          <xdr:colOff>586740</xdr:colOff>
          <xdr:row>23</xdr:row>
          <xdr:rowOff>22860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18288" tIns="0" rIns="0" bIns="0" anchor="ctr" upright="1"/>
            <a:lstStyle/>
            <a:p>
              <a:pPr algn="ctr" rtl="0">
                <a:defRPr sz="1000"/>
              </a:pPr>
              <a:endParaRPr lang="en-US"/>
            </a:p>
          </xdr:txBody>
        </xdr:sp>
        <xdr:clientData fPrintsWithSheet="0"/>
      </xdr:twoCellAnchor>
    </mc:Choice>
    <mc:Fallback/>
  </mc:AlternateContent>
  <xdr:twoCellAnchor>
    <xdr:from>
      <xdr:col>2</xdr:col>
      <xdr:colOff>295910</xdr:colOff>
      <xdr:row>4</xdr:row>
      <xdr:rowOff>269875</xdr:rowOff>
    </xdr:from>
    <xdr:to>
      <xdr:col>9</xdr:col>
      <xdr:colOff>286385</xdr:colOff>
      <xdr:row>6</xdr:row>
      <xdr:rowOff>125744</xdr:rowOff>
    </xdr:to>
    <xdr:sp macro="" textlink="">
      <xdr:nvSpPr>
        <xdr:cNvPr id="1044" name="Text 11">
          <a:extLst>
            <a:ext uri="{FF2B5EF4-FFF2-40B4-BE49-F238E27FC236}">
              <a16:creationId xmlns:a16="http://schemas.microsoft.com/office/drawing/2014/main" id="{E992D1EE-DDE5-5DE5-327D-FDDE4A36BEE0}"/>
            </a:ext>
          </a:extLst>
        </xdr:cNvPr>
        <xdr:cNvSpPr txBox="1">
          <a:spLocks noChangeArrowheads="1"/>
        </xdr:cNvSpPr>
      </xdr:nvSpPr>
      <xdr:spPr bwMode="auto">
        <a:xfrm>
          <a:off x="1485900" y="971550"/>
          <a:ext cx="3981450" cy="1047750"/>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FFFFC0" mc:Ignorable="a14" a14:legacySpreadsheetColorIndex="26"/>
          </a:solidFill>
          <a:miter lim="800000"/>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en-US" sz="1000" b="0" i="1" u="none" strike="noStrike" baseline="0">
              <a:solidFill>
                <a:srgbClr val="000000"/>
              </a:solidFill>
              <a:latin typeface="Times New Roman"/>
              <a:cs typeface="Times New Roman"/>
            </a:rPr>
            <a:t>Considerable care was exercised in developing this software.  However, the Nebraska Department of Water, Energy, and Environment makes no warranty regarding the accuracy of this software and shall not be held liable for any damages resulting from its use.</a:t>
          </a:r>
        </a:p>
      </xdr:txBody>
    </xdr:sp>
    <xdr:clientData/>
  </xdr:twoCellAnchor>
  <xdr:twoCellAnchor>
    <xdr:from>
      <xdr:col>2</xdr:col>
      <xdr:colOff>297815</xdr:colOff>
      <xdr:row>6</xdr:row>
      <xdr:rowOff>269875</xdr:rowOff>
    </xdr:from>
    <xdr:to>
      <xdr:col>9</xdr:col>
      <xdr:colOff>295919</xdr:colOff>
      <xdr:row>7</xdr:row>
      <xdr:rowOff>219075</xdr:rowOff>
    </xdr:to>
    <xdr:sp macro="" textlink="">
      <xdr:nvSpPr>
        <xdr:cNvPr id="1046" name="Text 14">
          <a:extLst>
            <a:ext uri="{FF2B5EF4-FFF2-40B4-BE49-F238E27FC236}">
              <a16:creationId xmlns:a16="http://schemas.microsoft.com/office/drawing/2014/main" id="{2973FDDC-3F7C-F90A-88EB-A4B3BBD5BC85}"/>
            </a:ext>
          </a:extLst>
        </xdr:cNvPr>
        <xdr:cNvSpPr txBox="1">
          <a:spLocks noChangeArrowheads="1"/>
        </xdr:cNvSpPr>
      </xdr:nvSpPr>
      <xdr:spPr bwMode="auto">
        <a:xfrm>
          <a:off x="1495425" y="2162175"/>
          <a:ext cx="3981450" cy="333375"/>
        </a:xfrm>
        <a:prstGeom prst="rect">
          <a:avLst/>
        </a:prstGeom>
        <a:solidFill>
          <a:srgbClr xmlns:mc="http://schemas.openxmlformats.org/markup-compatibility/2006" xmlns:a14="http://schemas.microsoft.com/office/drawing/2010/main" val="FFFFC0" mc:Ignorable="a14" a14:legacySpreadsheetColorIndex="26"/>
        </a:solidFill>
        <a:ln w="9525">
          <a:solidFill>
            <a:srgbClr xmlns:mc="http://schemas.openxmlformats.org/markup-compatibility/2006" xmlns:a14="http://schemas.microsoft.com/office/drawing/2010/main" val="FFFFC0" mc:Ignorable="a14" a14:legacySpreadsheetColorIndex="26"/>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Times New Roman"/>
              <a:cs typeface="Times New Roman"/>
            </a:rPr>
            <a:t>Version 5.0, July 2025</a:t>
          </a:r>
        </a:p>
      </xdr:txBody>
    </xdr:sp>
    <xdr:clientData/>
  </xdr:twoCellAnchor>
  <xdr:twoCellAnchor>
    <xdr:from>
      <xdr:col>2</xdr:col>
      <xdr:colOff>295910</xdr:colOff>
      <xdr:row>1</xdr:row>
      <xdr:rowOff>104775</xdr:rowOff>
    </xdr:from>
    <xdr:to>
      <xdr:col>9</xdr:col>
      <xdr:colOff>324485</xdr:colOff>
      <xdr:row>4</xdr:row>
      <xdr:rowOff>161925</xdr:rowOff>
    </xdr:to>
    <xdr:sp macro="" textlink="">
      <xdr:nvSpPr>
        <xdr:cNvPr id="1048" name="Text 9">
          <a:extLst>
            <a:ext uri="{FF2B5EF4-FFF2-40B4-BE49-F238E27FC236}">
              <a16:creationId xmlns:a16="http://schemas.microsoft.com/office/drawing/2014/main" id="{B249D81B-F4D3-4EF5-F3D3-3F0713B5F954}"/>
            </a:ext>
          </a:extLst>
        </xdr:cNvPr>
        <xdr:cNvSpPr txBox="1">
          <a:spLocks noChangeArrowheads="1"/>
        </xdr:cNvSpPr>
      </xdr:nvSpPr>
      <xdr:spPr bwMode="auto">
        <a:xfrm>
          <a:off x="1485900" y="266700"/>
          <a:ext cx="4019550" cy="590550"/>
        </a:xfrm>
        <a:prstGeom prst="rect">
          <a:avLst/>
        </a:prstGeom>
        <a:solidFill>
          <a:srgbClr xmlns:mc="http://schemas.openxmlformats.org/markup-compatibility/2006" xmlns:a14="http://schemas.microsoft.com/office/drawing/2010/main" val="336666" mc:Ignorable="a14" a14:legacySpreadsheetColorIndex="57"/>
        </a:solidFill>
        <a:ln>
          <a:noFill/>
        </a:ln>
        <a:effectLst>
          <a:outerShdw dist="35921" dir="2700000" algn="ctr" rotWithShape="0">
            <a:srgbClr val="000000"/>
          </a:outerShdw>
        </a:effectLst>
      </xdr:spPr>
      <xdr:txBody>
        <a:bodyPr vertOverflow="clip" wrap="square" lIns="27432" tIns="22860" rIns="27432" bIns="22860" anchor="ctr" upright="1"/>
        <a:lstStyle/>
        <a:p>
          <a:pPr algn="ctr" rtl="0">
            <a:lnSpc>
              <a:spcPts val="900"/>
            </a:lnSpc>
            <a:defRPr sz="1000"/>
          </a:pPr>
          <a:r>
            <a:rPr lang="en-US" sz="1000" b="1" i="0" u="none" strike="noStrike" baseline="0">
              <a:solidFill>
                <a:srgbClr val="FFFFC0"/>
              </a:solidFill>
              <a:latin typeface="Times New Roman"/>
              <a:cs typeface="Times New Roman"/>
            </a:rPr>
            <a:t>DWEE PETROLEUM REMEDIATION SECTION</a:t>
          </a:r>
        </a:p>
        <a:p>
          <a:pPr algn="ctr" rtl="0">
            <a:lnSpc>
              <a:spcPts val="900"/>
            </a:lnSpc>
            <a:defRPr sz="1000"/>
          </a:pPr>
          <a:r>
            <a:rPr lang="en-US" sz="1000" b="1" i="0" u="none" strike="noStrike" baseline="0">
              <a:solidFill>
                <a:srgbClr val="FFFFC0"/>
              </a:solidFill>
              <a:latin typeface="Times New Roman"/>
              <a:cs typeface="Times New Roman"/>
            </a:rPr>
            <a:t>RISK-BASED CORRECTIVE ACTION (RBCA) TIER 2 INVESTIGATION</a:t>
          </a:r>
        </a:p>
        <a:p>
          <a:pPr algn="ctr" rtl="0">
            <a:defRPr sz="1000"/>
          </a:pPr>
          <a:r>
            <a:rPr lang="en-US" sz="1000" b="1" i="0" u="none" strike="noStrike" baseline="0">
              <a:solidFill>
                <a:srgbClr val="FFFFC0"/>
              </a:solidFill>
              <a:latin typeface="Times New Roman"/>
              <a:cs typeface="Times New Roman"/>
            </a:rPr>
            <a:t>REPORTING SOFTWARE FOR PETROLEUM RELEASES</a:t>
          </a:r>
        </a:p>
      </xdr:txBody>
    </xdr:sp>
    <xdr:clientData/>
  </xdr:twoCellAnchor>
  <xdr:twoCellAnchor>
    <xdr:from>
      <xdr:col>2</xdr:col>
      <xdr:colOff>295910</xdr:colOff>
      <xdr:row>7</xdr:row>
      <xdr:rowOff>342900</xdr:rowOff>
    </xdr:from>
    <xdr:to>
      <xdr:col>9</xdr:col>
      <xdr:colOff>305435</xdr:colOff>
      <xdr:row>21</xdr:row>
      <xdr:rowOff>104775</xdr:rowOff>
    </xdr:to>
    <xdr:sp macro="" textlink="">
      <xdr:nvSpPr>
        <xdr:cNvPr id="1049" name="Text 12">
          <a:extLst>
            <a:ext uri="{FF2B5EF4-FFF2-40B4-BE49-F238E27FC236}">
              <a16:creationId xmlns:a16="http://schemas.microsoft.com/office/drawing/2014/main" id="{63EF667F-93F8-492C-ADF1-79F86C2901BD}"/>
            </a:ext>
          </a:extLst>
        </xdr:cNvPr>
        <xdr:cNvSpPr txBox="1">
          <a:spLocks noChangeArrowheads="1"/>
        </xdr:cNvSpPr>
      </xdr:nvSpPr>
      <xdr:spPr bwMode="auto">
        <a:xfrm>
          <a:off x="1485900" y="2619375"/>
          <a:ext cx="4000500" cy="2276475"/>
        </a:xfrm>
        <a:prstGeom prst="rect">
          <a:avLst/>
        </a:prstGeom>
        <a:solidFill>
          <a:srgbClr xmlns:mc="http://schemas.openxmlformats.org/markup-compatibility/2006" xmlns:a14="http://schemas.microsoft.com/office/drawing/2010/main" val="336666" mc:Ignorable="a14" a14:legacySpreadsheetColorIndex="57"/>
        </a:solidFill>
        <a:ln>
          <a:noFill/>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en-US" sz="1000" b="0" i="1" u="none" strike="noStrike" baseline="0">
              <a:solidFill>
                <a:srgbClr val="FFFFC0"/>
              </a:solidFill>
              <a:latin typeface="Times New Roman"/>
              <a:cs typeface="Times New Roman"/>
            </a:rPr>
            <a:t>This software version created by:</a:t>
          </a:r>
          <a:endParaRPr lang="en-US" sz="1000" b="1" i="0" u="none" strike="noStrike" baseline="0">
            <a:solidFill>
              <a:srgbClr val="FFFFC0"/>
            </a:solidFill>
            <a:latin typeface="Times New Roman"/>
            <a:cs typeface="Times New Roman"/>
          </a:endParaRPr>
        </a:p>
        <a:p>
          <a:pPr algn="ctr" rtl="0">
            <a:defRPr sz="1000"/>
          </a:pPr>
          <a:r>
            <a:rPr lang="en-US" sz="1000" b="1" i="0" u="none" strike="noStrike" baseline="0">
              <a:solidFill>
                <a:srgbClr val="FFFFC0"/>
              </a:solidFill>
              <a:latin typeface="Times New Roman"/>
              <a:cs typeface="Times New Roman"/>
            </a:rPr>
            <a:t> Nebraska Department of Water, Energy, and Environment</a:t>
          </a:r>
        </a:p>
        <a:p>
          <a:pPr algn="ctr" rtl="0">
            <a:defRPr sz="1000"/>
          </a:pPr>
          <a:r>
            <a:rPr lang="en-US" sz="1000" b="1" i="0" u="none" strike="noStrike" baseline="0">
              <a:solidFill>
                <a:srgbClr val="FFFFC0"/>
              </a:solidFill>
              <a:latin typeface="Times New Roman"/>
              <a:cs typeface="Times New Roman"/>
            </a:rPr>
            <a:t>Petroleum Remediation Section</a:t>
          </a:r>
        </a:p>
        <a:p>
          <a:pPr algn="ctr" rtl="0">
            <a:defRPr sz="1000"/>
          </a:pPr>
          <a:r>
            <a:rPr lang="en-US" sz="1000" b="1" i="0" u="none" strike="noStrike" baseline="0">
              <a:solidFill>
                <a:srgbClr val="FFFFC0"/>
              </a:solidFill>
              <a:latin typeface="Times New Roman"/>
              <a:cs typeface="Times New Roman"/>
            </a:rPr>
            <a:t>245 Fallbrook Blvd., Suite 100</a:t>
          </a:r>
        </a:p>
        <a:p>
          <a:pPr algn="ctr" rtl="0">
            <a:defRPr sz="1000"/>
          </a:pPr>
          <a:r>
            <a:rPr lang="en-US" sz="1000" b="1" i="0" u="none" strike="noStrike" baseline="0">
              <a:solidFill>
                <a:srgbClr val="FFFFC0"/>
              </a:solidFill>
              <a:latin typeface="Times New Roman"/>
              <a:cs typeface="Times New Roman"/>
            </a:rPr>
            <a:t>Lincoln, Nebraska 68521</a:t>
          </a:r>
        </a:p>
        <a:p>
          <a:pPr algn="ctr" rtl="0">
            <a:defRPr sz="1000"/>
          </a:pPr>
          <a:r>
            <a:rPr lang="en-US" sz="1000" b="1" i="0" u="none" strike="noStrike" baseline="0">
              <a:solidFill>
                <a:srgbClr val="FFFFC0"/>
              </a:solidFill>
              <a:latin typeface="Times New Roman"/>
              <a:cs typeface="Times New Roman"/>
            </a:rPr>
            <a:t>402-471-2186</a:t>
          </a:r>
        </a:p>
        <a:p>
          <a:pPr algn="ctr" rtl="0">
            <a:defRPr sz="1000"/>
          </a:pPr>
          <a:endParaRPr lang="en-US" sz="1000" b="1" i="0" u="none" strike="noStrike" baseline="0">
            <a:solidFill>
              <a:srgbClr val="FFFFC0"/>
            </a:solidFill>
            <a:latin typeface="Times New Roman"/>
            <a:cs typeface="Times New Roman"/>
          </a:endParaRPr>
        </a:p>
        <a:p>
          <a:pPr algn="ctr" rtl="0">
            <a:defRPr sz="1000"/>
          </a:pPr>
          <a:r>
            <a:rPr lang="en-US" sz="1000" b="0" i="1" u="none" strike="noStrike" baseline="0">
              <a:solidFill>
                <a:srgbClr val="FFFFC0"/>
              </a:solidFill>
              <a:latin typeface="Times New Roman"/>
              <a:cs typeface="Times New Roman"/>
            </a:rPr>
            <a:t>Questions regarding this software may be addressed to:</a:t>
          </a:r>
        </a:p>
        <a:p>
          <a:pPr algn="ctr" rtl="0">
            <a:defRPr sz="1000"/>
          </a:pPr>
          <a:r>
            <a:rPr lang="en-US" sz="1000" b="1" i="0" u="none" strike="noStrike" baseline="0">
              <a:solidFill>
                <a:srgbClr val="FFFFC0"/>
              </a:solidFill>
              <a:latin typeface="Times New Roman"/>
              <a:cs typeface="Times New Roman"/>
            </a:rPr>
            <a:t>Scott McIntyre DWEE Petroleum Remediation Section</a:t>
          </a:r>
        </a:p>
        <a:p>
          <a:pPr algn="ctr" rtl="0">
            <a:defRPr sz="1000"/>
          </a:pPr>
          <a:r>
            <a:rPr lang="en-US" sz="1000" b="1" i="0" u="none" strike="noStrike" baseline="0">
              <a:solidFill>
                <a:srgbClr val="FFFFC0"/>
              </a:solidFill>
              <a:latin typeface="Times New Roman"/>
              <a:cs typeface="Times New Roman"/>
            </a:rPr>
            <a:t>402-471-2668; scott.mcintyre@nebraska.gov</a:t>
          </a:r>
        </a:p>
        <a:p>
          <a:pPr algn="ctr" rtl="0">
            <a:defRPr sz="1000"/>
          </a:pPr>
          <a:endParaRPr lang="en-US" sz="1000" b="1" i="0" u="none" strike="noStrike" baseline="0">
            <a:solidFill>
              <a:srgbClr val="FFFFC0"/>
            </a:solidFill>
            <a:latin typeface="Times New Roman"/>
            <a:cs typeface="Times New Roman"/>
          </a:endParaRPr>
        </a:p>
        <a:p>
          <a:pPr algn="ctr" rtl="0">
            <a:defRPr sz="1000"/>
          </a:pPr>
          <a:r>
            <a:rPr lang="en-US" sz="1000" b="0" i="1" u="none" strike="noStrike" baseline="0">
              <a:solidFill>
                <a:srgbClr val="FFFFC0"/>
              </a:solidFill>
              <a:latin typeface="Times New Roman"/>
              <a:cs typeface="Times New Roman"/>
            </a:rPr>
            <a:t>This version revised from software originally developed by:</a:t>
          </a:r>
          <a:endParaRPr lang="en-US" sz="1000" b="1" i="0" u="none" strike="noStrike" baseline="0">
            <a:solidFill>
              <a:srgbClr val="FFFFC0"/>
            </a:solidFill>
            <a:latin typeface="Times New Roman"/>
            <a:cs typeface="Times New Roman"/>
          </a:endParaRPr>
        </a:p>
        <a:p>
          <a:pPr algn="ctr" rtl="0">
            <a:defRPr sz="1000"/>
          </a:pPr>
          <a:r>
            <a:rPr lang="en-US" sz="1000" b="1" i="0" u="none" strike="noStrike" baseline="0">
              <a:solidFill>
                <a:srgbClr val="FFFFC0"/>
              </a:solidFill>
              <a:latin typeface="Times New Roman"/>
              <a:cs typeface="Times New Roman"/>
            </a:rPr>
            <a:t>Risk Assessment and Management Group, Inc., Houston, TX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18486" name="Rectangle 1">
          <a:extLst>
            <a:ext uri="{FF2B5EF4-FFF2-40B4-BE49-F238E27FC236}">
              <a16:creationId xmlns:a16="http://schemas.microsoft.com/office/drawing/2014/main" id="{623428FD-892F-5A52-BB04-9967CFDA99F2}"/>
            </a:ext>
          </a:extLst>
        </xdr:cNvPr>
        <xdr:cNvSpPr>
          <a:spLocks noChangeArrowheads="1"/>
        </xdr:cNvSpPr>
      </xdr:nvSpPr>
      <xdr:spPr bwMode="auto">
        <a:xfrm>
          <a:off x="1051560" y="38100"/>
          <a:ext cx="1472184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6</xdr:col>
          <xdr:colOff>518160</xdr:colOff>
          <xdr:row>8</xdr:row>
          <xdr:rowOff>22860</xdr:rowOff>
        </xdr:from>
        <xdr:to>
          <xdr:col>7</xdr:col>
          <xdr:colOff>152400</xdr:colOff>
          <xdr:row>8</xdr:row>
          <xdr:rowOff>251460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A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74804" name="Rectangle 1">
          <a:extLst>
            <a:ext uri="{FF2B5EF4-FFF2-40B4-BE49-F238E27FC236}">
              <a16:creationId xmlns:a16="http://schemas.microsoft.com/office/drawing/2014/main" id="{0C0257A7-9300-1BC9-A543-5DC50E01DB88}"/>
            </a:ext>
          </a:extLst>
        </xdr:cNvPr>
        <xdr:cNvSpPr>
          <a:spLocks noChangeArrowheads="1"/>
        </xdr:cNvSpPr>
      </xdr:nvSpPr>
      <xdr:spPr bwMode="auto">
        <a:xfrm>
          <a:off x="1051560" y="38100"/>
          <a:ext cx="1472184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6</xdr:col>
          <xdr:colOff>518160</xdr:colOff>
          <xdr:row>8</xdr:row>
          <xdr:rowOff>22860</xdr:rowOff>
        </xdr:from>
        <xdr:to>
          <xdr:col>7</xdr:col>
          <xdr:colOff>152400</xdr:colOff>
          <xdr:row>8</xdr:row>
          <xdr:rowOff>251460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B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75828" name="Rectangle 1">
          <a:extLst>
            <a:ext uri="{FF2B5EF4-FFF2-40B4-BE49-F238E27FC236}">
              <a16:creationId xmlns:a16="http://schemas.microsoft.com/office/drawing/2014/main" id="{9C818A01-875B-8DBB-3932-6F50A8ACD840}"/>
            </a:ext>
          </a:extLst>
        </xdr:cNvPr>
        <xdr:cNvSpPr>
          <a:spLocks noChangeArrowheads="1"/>
        </xdr:cNvSpPr>
      </xdr:nvSpPr>
      <xdr:spPr bwMode="auto">
        <a:xfrm>
          <a:off x="1051560" y="38100"/>
          <a:ext cx="1472184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6</xdr:col>
          <xdr:colOff>518160</xdr:colOff>
          <xdr:row>8</xdr:row>
          <xdr:rowOff>22860</xdr:rowOff>
        </xdr:from>
        <xdr:to>
          <xdr:col>7</xdr:col>
          <xdr:colOff>152400</xdr:colOff>
          <xdr:row>8</xdr:row>
          <xdr:rowOff>251460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C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76852" name="Rectangle 1">
          <a:extLst>
            <a:ext uri="{FF2B5EF4-FFF2-40B4-BE49-F238E27FC236}">
              <a16:creationId xmlns:a16="http://schemas.microsoft.com/office/drawing/2014/main" id="{8305BAC5-4A15-19C8-FCFB-207147D45A80}"/>
            </a:ext>
          </a:extLst>
        </xdr:cNvPr>
        <xdr:cNvSpPr>
          <a:spLocks noChangeArrowheads="1"/>
        </xdr:cNvSpPr>
      </xdr:nvSpPr>
      <xdr:spPr bwMode="auto">
        <a:xfrm>
          <a:off x="1051560" y="38100"/>
          <a:ext cx="1472184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6</xdr:col>
          <xdr:colOff>518160</xdr:colOff>
          <xdr:row>8</xdr:row>
          <xdr:rowOff>22860</xdr:rowOff>
        </xdr:from>
        <xdr:to>
          <xdr:col>7</xdr:col>
          <xdr:colOff>152400</xdr:colOff>
          <xdr:row>8</xdr:row>
          <xdr:rowOff>251460</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D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77876" name="Rectangle 1">
          <a:extLst>
            <a:ext uri="{FF2B5EF4-FFF2-40B4-BE49-F238E27FC236}">
              <a16:creationId xmlns:a16="http://schemas.microsoft.com/office/drawing/2014/main" id="{F6880AD4-2F26-6721-B32B-AF5854F2A1EA}"/>
            </a:ext>
          </a:extLst>
        </xdr:cNvPr>
        <xdr:cNvSpPr>
          <a:spLocks noChangeArrowheads="1"/>
        </xdr:cNvSpPr>
      </xdr:nvSpPr>
      <xdr:spPr bwMode="auto">
        <a:xfrm>
          <a:off x="1051560" y="38100"/>
          <a:ext cx="14721840"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6</xdr:col>
          <xdr:colOff>518160</xdr:colOff>
          <xdr:row>8</xdr:row>
          <xdr:rowOff>22860</xdr:rowOff>
        </xdr:from>
        <xdr:to>
          <xdr:col>7</xdr:col>
          <xdr:colOff>152400</xdr:colOff>
          <xdr:row>8</xdr:row>
          <xdr:rowOff>251460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E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38100</xdr:rowOff>
        </xdr:from>
        <xdr:to>
          <xdr:col>5</xdr:col>
          <xdr:colOff>342900</xdr:colOff>
          <xdr:row>8</xdr:row>
          <xdr:rowOff>259080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F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22860</xdr:rowOff>
        </xdr:from>
        <xdr:to>
          <xdr:col>5</xdr:col>
          <xdr:colOff>327660</xdr:colOff>
          <xdr:row>8</xdr:row>
          <xdr:rowOff>251460</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1000-00000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22860</xdr:rowOff>
        </xdr:from>
        <xdr:to>
          <xdr:col>5</xdr:col>
          <xdr:colOff>327660</xdr:colOff>
          <xdr:row>8</xdr:row>
          <xdr:rowOff>251460</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1100-00000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22860</xdr:rowOff>
        </xdr:from>
        <xdr:to>
          <xdr:col>5</xdr:col>
          <xdr:colOff>327660</xdr:colOff>
          <xdr:row>8</xdr:row>
          <xdr:rowOff>251460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2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22860</xdr:rowOff>
        </xdr:from>
        <xdr:to>
          <xdr:col>5</xdr:col>
          <xdr:colOff>327660</xdr:colOff>
          <xdr:row>8</xdr:row>
          <xdr:rowOff>251460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13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609600</xdr:colOff>
      <xdr:row>4</xdr:row>
      <xdr:rowOff>83820</xdr:rowOff>
    </xdr:from>
    <xdr:to>
      <xdr:col>4</xdr:col>
      <xdr:colOff>3497580</xdr:colOff>
      <xdr:row>11</xdr:row>
      <xdr:rowOff>129540</xdr:rowOff>
    </xdr:to>
    <xdr:pic>
      <xdr:nvPicPr>
        <xdr:cNvPr id="3135" name="Picture 2">
          <a:extLst>
            <a:ext uri="{FF2B5EF4-FFF2-40B4-BE49-F238E27FC236}">
              <a16:creationId xmlns:a16="http://schemas.microsoft.com/office/drawing/2014/main" id="{9060B615-DA22-2C20-8151-7B1968A2F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520" y="601980"/>
          <a:ext cx="5958840" cy="1318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1120140</xdr:colOff>
          <xdr:row>8</xdr:row>
          <xdr:rowOff>22860</xdr:rowOff>
        </xdr:from>
        <xdr:to>
          <xdr:col>5</xdr:col>
          <xdr:colOff>327660</xdr:colOff>
          <xdr:row>8</xdr:row>
          <xdr:rowOff>251460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14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8</xdr:row>
          <xdr:rowOff>7620</xdr:rowOff>
        </xdr:from>
        <xdr:to>
          <xdr:col>4</xdr:col>
          <xdr:colOff>1127760</xdr:colOff>
          <xdr:row>8</xdr:row>
          <xdr:rowOff>236220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15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8</xdr:row>
          <xdr:rowOff>7620</xdr:rowOff>
        </xdr:from>
        <xdr:to>
          <xdr:col>4</xdr:col>
          <xdr:colOff>1127760</xdr:colOff>
          <xdr:row>8</xdr:row>
          <xdr:rowOff>236220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16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8</xdr:row>
          <xdr:rowOff>7620</xdr:rowOff>
        </xdr:from>
        <xdr:to>
          <xdr:col>4</xdr:col>
          <xdr:colOff>1127760</xdr:colOff>
          <xdr:row>8</xdr:row>
          <xdr:rowOff>236220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17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8</xdr:row>
          <xdr:rowOff>15240</xdr:rowOff>
        </xdr:from>
        <xdr:to>
          <xdr:col>4</xdr:col>
          <xdr:colOff>1127760</xdr:colOff>
          <xdr:row>8</xdr:row>
          <xdr:rowOff>243840</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18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762000</xdr:colOff>
          <xdr:row>8</xdr:row>
          <xdr:rowOff>7620</xdr:rowOff>
        </xdr:from>
        <xdr:to>
          <xdr:col>4</xdr:col>
          <xdr:colOff>1127760</xdr:colOff>
          <xdr:row>8</xdr:row>
          <xdr:rowOff>236220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9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1</xdr:row>
      <xdr:rowOff>0</xdr:rowOff>
    </xdr:to>
    <xdr:sp macro="" textlink="">
      <xdr:nvSpPr>
        <xdr:cNvPr id="22580" name="Rectangle 1">
          <a:extLst>
            <a:ext uri="{FF2B5EF4-FFF2-40B4-BE49-F238E27FC236}">
              <a16:creationId xmlns:a16="http://schemas.microsoft.com/office/drawing/2014/main" id="{2F411F60-B0ED-3A86-7355-E6B77604FED8}"/>
            </a:ext>
          </a:extLst>
        </xdr:cNvPr>
        <xdr:cNvSpPr>
          <a:spLocks noChangeArrowheads="1"/>
        </xdr:cNvSpPr>
      </xdr:nvSpPr>
      <xdr:spPr bwMode="auto">
        <a:xfrm>
          <a:off x="1051560" y="38100"/>
          <a:ext cx="1421892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510540</xdr:colOff>
          <xdr:row>8</xdr:row>
          <xdr:rowOff>22860</xdr:rowOff>
        </xdr:from>
        <xdr:to>
          <xdr:col>5</xdr:col>
          <xdr:colOff>861060</xdr:colOff>
          <xdr:row>8</xdr:row>
          <xdr:rowOff>236220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A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1</xdr:row>
      <xdr:rowOff>0</xdr:rowOff>
    </xdr:to>
    <xdr:sp macro="" textlink="">
      <xdr:nvSpPr>
        <xdr:cNvPr id="80948" name="Rectangle 1">
          <a:extLst>
            <a:ext uri="{FF2B5EF4-FFF2-40B4-BE49-F238E27FC236}">
              <a16:creationId xmlns:a16="http://schemas.microsoft.com/office/drawing/2014/main" id="{4C28B531-18AD-9261-98DD-32411792BF04}"/>
            </a:ext>
          </a:extLst>
        </xdr:cNvPr>
        <xdr:cNvSpPr>
          <a:spLocks noChangeArrowheads="1"/>
        </xdr:cNvSpPr>
      </xdr:nvSpPr>
      <xdr:spPr bwMode="auto">
        <a:xfrm>
          <a:off x="1051560" y="38100"/>
          <a:ext cx="1421892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510540</xdr:colOff>
          <xdr:row>8</xdr:row>
          <xdr:rowOff>22860</xdr:rowOff>
        </xdr:from>
        <xdr:to>
          <xdr:col>5</xdr:col>
          <xdr:colOff>861060</xdr:colOff>
          <xdr:row>8</xdr:row>
          <xdr:rowOff>236220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1B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1</xdr:row>
      <xdr:rowOff>0</xdr:rowOff>
    </xdr:to>
    <xdr:sp macro="" textlink="">
      <xdr:nvSpPr>
        <xdr:cNvPr id="96308" name="Rectangle 1">
          <a:extLst>
            <a:ext uri="{FF2B5EF4-FFF2-40B4-BE49-F238E27FC236}">
              <a16:creationId xmlns:a16="http://schemas.microsoft.com/office/drawing/2014/main" id="{723819C0-8F58-D2E4-F985-5EA93D3CC849}"/>
            </a:ext>
          </a:extLst>
        </xdr:cNvPr>
        <xdr:cNvSpPr>
          <a:spLocks noChangeArrowheads="1"/>
        </xdr:cNvSpPr>
      </xdr:nvSpPr>
      <xdr:spPr bwMode="auto">
        <a:xfrm>
          <a:off x="1051560" y="38100"/>
          <a:ext cx="1421892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510540</xdr:colOff>
          <xdr:row>8</xdr:row>
          <xdr:rowOff>22860</xdr:rowOff>
        </xdr:from>
        <xdr:to>
          <xdr:col>5</xdr:col>
          <xdr:colOff>861060</xdr:colOff>
          <xdr:row>8</xdr:row>
          <xdr:rowOff>236220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1C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1</xdr:row>
      <xdr:rowOff>0</xdr:rowOff>
    </xdr:to>
    <xdr:sp macro="" textlink="">
      <xdr:nvSpPr>
        <xdr:cNvPr id="97331" name="Rectangle 1">
          <a:extLst>
            <a:ext uri="{FF2B5EF4-FFF2-40B4-BE49-F238E27FC236}">
              <a16:creationId xmlns:a16="http://schemas.microsoft.com/office/drawing/2014/main" id="{D6F4AA9B-9439-E56E-9A68-34BD7A9ABEA7}"/>
            </a:ext>
          </a:extLst>
        </xdr:cNvPr>
        <xdr:cNvSpPr>
          <a:spLocks noChangeArrowheads="1"/>
        </xdr:cNvSpPr>
      </xdr:nvSpPr>
      <xdr:spPr bwMode="auto">
        <a:xfrm>
          <a:off x="1051560" y="38100"/>
          <a:ext cx="1421892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510540</xdr:colOff>
          <xdr:row>8</xdr:row>
          <xdr:rowOff>22860</xdr:rowOff>
        </xdr:from>
        <xdr:to>
          <xdr:col>5</xdr:col>
          <xdr:colOff>861060</xdr:colOff>
          <xdr:row>8</xdr:row>
          <xdr:rowOff>236220</xdr:rowOff>
        </xdr:to>
        <xdr:sp macro="" textlink="">
          <xdr:nvSpPr>
            <xdr:cNvPr id="97286" name="Check Box 6" hidden="1">
              <a:extLst>
                <a:ext uri="{63B3BB69-23CF-44E3-9099-C40C66FF867C}">
                  <a14:compatExt spid="_x0000_s97286"/>
                </a:ext>
                <a:ext uri="{FF2B5EF4-FFF2-40B4-BE49-F238E27FC236}">
                  <a16:creationId xmlns:a16="http://schemas.microsoft.com/office/drawing/2014/main" id="{00000000-0008-0000-1D00-00000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20</xdr:row>
          <xdr:rowOff>167640</xdr:rowOff>
        </xdr:from>
        <xdr:to>
          <xdr:col>6</xdr:col>
          <xdr:colOff>30480</xdr:colOff>
          <xdr:row>22</xdr:row>
          <xdr:rowOff>30480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2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21</xdr:row>
          <xdr:rowOff>167640</xdr:rowOff>
        </xdr:from>
        <xdr:to>
          <xdr:col>6</xdr:col>
          <xdr:colOff>30480</xdr:colOff>
          <xdr:row>23</xdr:row>
          <xdr:rowOff>30480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2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23</xdr:row>
          <xdr:rowOff>182880</xdr:rowOff>
        </xdr:from>
        <xdr:to>
          <xdr:col>6</xdr:col>
          <xdr:colOff>30480</xdr:colOff>
          <xdr:row>25</xdr:row>
          <xdr:rowOff>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2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22</xdr:row>
          <xdr:rowOff>182880</xdr:rowOff>
        </xdr:from>
        <xdr:to>
          <xdr:col>6</xdr:col>
          <xdr:colOff>30480</xdr:colOff>
          <xdr:row>24</xdr:row>
          <xdr:rowOff>53340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2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24</xdr:row>
          <xdr:rowOff>190500</xdr:rowOff>
        </xdr:from>
        <xdr:to>
          <xdr:col>6</xdr:col>
          <xdr:colOff>30480</xdr:colOff>
          <xdr:row>26</xdr:row>
          <xdr:rowOff>15240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2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25</xdr:row>
          <xdr:rowOff>167640</xdr:rowOff>
        </xdr:from>
        <xdr:to>
          <xdr:col>6</xdr:col>
          <xdr:colOff>30480</xdr:colOff>
          <xdr:row>27</xdr:row>
          <xdr:rowOff>30480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2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26</xdr:row>
          <xdr:rowOff>182880</xdr:rowOff>
        </xdr:from>
        <xdr:to>
          <xdr:col>6</xdr:col>
          <xdr:colOff>30480</xdr:colOff>
          <xdr:row>28</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2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19</xdr:row>
          <xdr:rowOff>381000</xdr:rowOff>
        </xdr:from>
        <xdr:to>
          <xdr:col>6</xdr:col>
          <xdr:colOff>30480</xdr:colOff>
          <xdr:row>21</xdr:row>
          <xdr:rowOff>53340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2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27</xdr:row>
          <xdr:rowOff>182880</xdr:rowOff>
        </xdr:from>
        <xdr:to>
          <xdr:col>6</xdr:col>
          <xdr:colOff>30480</xdr:colOff>
          <xdr:row>29</xdr:row>
          <xdr:rowOff>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2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xdr:row>
          <xdr:rowOff>175260</xdr:rowOff>
        </xdr:from>
        <xdr:to>
          <xdr:col>6</xdr:col>
          <xdr:colOff>30480</xdr:colOff>
          <xdr:row>8</xdr:row>
          <xdr:rowOff>38100</xdr:rowOff>
        </xdr:to>
        <xdr:sp macro="" textlink="">
          <xdr:nvSpPr>
            <xdr:cNvPr id="57414" name="Check Box 70" hidden="1">
              <a:extLst>
                <a:ext uri="{63B3BB69-23CF-44E3-9099-C40C66FF867C}">
                  <a14:compatExt spid="_x0000_s57414"/>
                </a:ext>
                <a:ext uri="{FF2B5EF4-FFF2-40B4-BE49-F238E27FC236}">
                  <a16:creationId xmlns:a16="http://schemas.microsoft.com/office/drawing/2014/main" id="{00000000-0008-0000-0200-00004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xdr:row>
          <xdr:rowOff>175260</xdr:rowOff>
        </xdr:from>
        <xdr:to>
          <xdr:col>6</xdr:col>
          <xdr:colOff>30480</xdr:colOff>
          <xdr:row>9</xdr:row>
          <xdr:rowOff>38100</xdr:rowOff>
        </xdr:to>
        <xdr:sp macro="" textlink="">
          <xdr:nvSpPr>
            <xdr:cNvPr id="57415" name="Check Box 71" hidden="1">
              <a:extLst>
                <a:ext uri="{63B3BB69-23CF-44E3-9099-C40C66FF867C}">
                  <a14:compatExt spid="_x0000_s57415"/>
                </a:ext>
                <a:ext uri="{FF2B5EF4-FFF2-40B4-BE49-F238E27FC236}">
                  <a16:creationId xmlns:a16="http://schemas.microsoft.com/office/drawing/2014/main" id="{00000000-0008-0000-0200-00004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xdr:row>
          <xdr:rowOff>190500</xdr:rowOff>
        </xdr:from>
        <xdr:to>
          <xdr:col>6</xdr:col>
          <xdr:colOff>30480</xdr:colOff>
          <xdr:row>11</xdr:row>
          <xdr:rowOff>7620</xdr:rowOff>
        </xdr:to>
        <xdr:sp macro="" textlink="">
          <xdr:nvSpPr>
            <xdr:cNvPr id="57416" name="Check Box 72" hidden="1">
              <a:extLst>
                <a:ext uri="{63B3BB69-23CF-44E3-9099-C40C66FF867C}">
                  <a14:compatExt spid="_x0000_s57416"/>
                </a:ext>
                <a:ext uri="{FF2B5EF4-FFF2-40B4-BE49-F238E27FC236}">
                  <a16:creationId xmlns:a16="http://schemas.microsoft.com/office/drawing/2014/main" id="{00000000-0008-0000-0200-00004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190500</xdr:rowOff>
        </xdr:from>
        <xdr:to>
          <xdr:col>6</xdr:col>
          <xdr:colOff>30480</xdr:colOff>
          <xdr:row>10</xdr:row>
          <xdr:rowOff>60960</xdr:rowOff>
        </xdr:to>
        <xdr:sp macro="" textlink="">
          <xdr:nvSpPr>
            <xdr:cNvPr id="57417" name="Check Box 73" hidden="1">
              <a:extLst>
                <a:ext uri="{63B3BB69-23CF-44E3-9099-C40C66FF867C}">
                  <a14:compatExt spid="_x0000_s57417"/>
                </a:ext>
                <a:ext uri="{FF2B5EF4-FFF2-40B4-BE49-F238E27FC236}">
                  <a16:creationId xmlns:a16="http://schemas.microsoft.com/office/drawing/2014/main" id="{00000000-0008-0000-0200-00004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xdr:row>
          <xdr:rowOff>0</xdr:rowOff>
        </xdr:from>
        <xdr:to>
          <xdr:col>6</xdr:col>
          <xdr:colOff>30480</xdr:colOff>
          <xdr:row>12</xdr:row>
          <xdr:rowOff>22860</xdr:rowOff>
        </xdr:to>
        <xdr:sp macro="" textlink="">
          <xdr:nvSpPr>
            <xdr:cNvPr id="57418" name="Check Box 74" hidden="1">
              <a:extLst>
                <a:ext uri="{63B3BB69-23CF-44E3-9099-C40C66FF867C}">
                  <a14:compatExt spid="_x0000_s57418"/>
                </a:ext>
                <a:ext uri="{FF2B5EF4-FFF2-40B4-BE49-F238E27FC236}">
                  <a16:creationId xmlns:a16="http://schemas.microsoft.com/office/drawing/2014/main" id="{00000000-0008-0000-0200-00004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xdr:row>
          <xdr:rowOff>175260</xdr:rowOff>
        </xdr:from>
        <xdr:to>
          <xdr:col>6</xdr:col>
          <xdr:colOff>30480</xdr:colOff>
          <xdr:row>13</xdr:row>
          <xdr:rowOff>38100</xdr:rowOff>
        </xdr:to>
        <xdr:sp macro="" textlink="">
          <xdr:nvSpPr>
            <xdr:cNvPr id="57419" name="Check Box 75" hidden="1">
              <a:extLst>
                <a:ext uri="{63B3BB69-23CF-44E3-9099-C40C66FF867C}">
                  <a14:compatExt spid="_x0000_s57419"/>
                </a:ext>
                <a:ext uri="{FF2B5EF4-FFF2-40B4-BE49-F238E27FC236}">
                  <a16:creationId xmlns:a16="http://schemas.microsoft.com/office/drawing/2014/main" id="{00000000-0008-0000-0200-00004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xdr:row>
          <xdr:rowOff>190500</xdr:rowOff>
        </xdr:from>
        <xdr:to>
          <xdr:col>6</xdr:col>
          <xdr:colOff>30480</xdr:colOff>
          <xdr:row>14</xdr:row>
          <xdr:rowOff>7620</xdr:rowOff>
        </xdr:to>
        <xdr:sp macro="" textlink="">
          <xdr:nvSpPr>
            <xdr:cNvPr id="57420" name="Check Box 76" hidden="1">
              <a:extLst>
                <a:ext uri="{63B3BB69-23CF-44E3-9099-C40C66FF867C}">
                  <a14:compatExt spid="_x0000_s57420"/>
                </a:ext>
                <a:ext uri="{FF2B5EF4-FFF2-40B4-BE49-F238E27FC236}">
                  <a16:creationId xmlns:a16="http://schemas.microsoft.com/office/drawing/2014/main" id="{00000000-0008-0000-0200-00004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xdr:row>
          <xdr:rowOff>190500</xdr:rowOff>
        </xdr:from>
        <xdr:to>
          <xdr:col>6</xdr:col>
          <xdr:colOff>30480</xdr:colOff>
          <xdr:row>7</xdr:row>
          <xdr:rowOff>60960</xdr:rowOff>
        </xdr:to>
        <xdr:sp macro="" textlink="">
          <xdr:nvSpPr>
            <xdr:cNvPr id="57421" name="Check Box 77" hidden="1">
              <a:extLst>
                <a:ext uri="{63B3BB69-23CF-44E3-9099-C40C66FF867C}">
                  <a14:compatExt spid="_x0000_s57421"/>
                </a:ext>
                <a:ext uri="{FF2B5EF4-FFF2-40B4-BE49-F238E27FC236}">
                  <a16:creationId xmlns:a16="http://schemas.microsoft.com/office/drawing/2014/main" id="{00000000-0008-0000-0200-00004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xdr:row>
          <xdr:rowOff>190500</xdr:rowOff>
        </xdr:from>
        <xdr:to>
          <xdr:col>6</xdr:col>
          <xdr:colOff>30480</xdr:colOff>
          <xdr:row>15</xdr:row>
          <xdr:rowOff>7620</xdr:rowOff>
        </xdr:to>
        <xdr:sp macro="" textlink="">
          <xdr:nvSpPr>
            <xdr:cNvPr id="57422" name="Check Box 78" hidden="1">
              <a:extLst>
                <a:ext uri="{63B3BB69-23CF-44E3-9099-C40C66FF867C}">
                  <a14:compatExt spid="_x0000_s57422"/>
                </a:ext>
                <a:ext uri="{FF2B5EF4-FFF2-40B4-BE49-F238E27FC236}">
                  <a16:creationId xmlns:a16="http://schemas.microsoft.com/office/drawing/2014/main" id="{00000000-0008-0000-0200-00004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0</xdr:rowOff>
        </xdr:from>
        <xdr:to>
          <xdr:col>6</xdr:col>
          <xdr:colOff>30480</xdr:colOff>
          <xdr:row>16</xdr:row>
          <xdr:rowOff>15240</xdr:rowOff>
        </xdr:to>
        <xdr:sp macro="" textlink="">
          <xdr:nvSpPr>
            <xdr:cNvPr id="57423" name="Check Box 79" hidden="1">
              <a:extLst>
                <a:ext uri="{63B3BB69-23CF-44E3-9099-C40C66FF867C}">
                  <a14:compatExt spid="_x0000_s57423"/>
                </a:ext>
                <a:ext uri="{FF2B5EF4-FFF2-40B4-BE49-F238E27FC236}">
                  <a16:creationId xmlns:a16="http://schemas.microsoft.com/office/drawing/2014/main" id="{00000000-0008-0000-0200-00004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0</xdr:rowOff>
        </xdr:from>
        <xdr:to>
          <xdr:col>6</xdr:col>
          <xdr:colOff>30480</xdr:colOff>
          <xdr:row>17</xdr:row>
          <xdr:rowOff>15240</xdr:rowOff>
        </xdr:to>
        <xdr:sp macro="" textlink="">
          <xdr:nvSpPr>
            <xdr:cNvPr id="57424" name="Check Box 80" hidden="1">
              <a:extLst>
                <a:ext uri="{63B3BB69-23CF-44E3-9099-C40C66FF867C}">
                  <a14:compatExt spid="_x0000_s57424"/>
                </a:ext>
                <a:ext uri="{FF2B5EF4-FFF2-40B4-BE49-F238E27FC236}">
                  <a16:creationId xmlns:a16="http://schemas.microsoft.com/office/drawing/2014/main" id="{00000000-0008-0000-0200-00005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2</xdr:col>
      <xdr:colOff>99695</xdr:colOff>
      <xdr:row>11</xdr:row>
      <xdr:rowOff>0</xdr:rowOff>
    </xdr:from>
    <xdr:to>
      <xdr:col>2</xdr:col>
      <xdr:colOff>574331</xdr:colOff>
      <xdr:row>11</xdr:row>
      <xdr:rowOff>0</xdr:rowOff>
    </xdr:to>
    <xdr:sp macro="" textlink="">
      <xdr:nvSpPr>
        <xdr:cNvPr id="81921" name="Text 155">
          <a:extLst>
            <a:ext uri="{FF2B5EF4-FFF2-40B4-BE49-F238E27FC236}">
              <a16:creationId xmlns:a16="http://schemas.microsoft.com/office/drawing/2014/main" id="{F05D2AB2-292A-77FC-A9E0-6C4A331725BA}"/>
            </a:ext>
          </a:extLst>
        </xdr:cNvPr>
        <xdr:cNvSpPr txBox="1">
          <a:spLocks noChangeArrowheads="1"/>
        </xdr:cNvSpPr>
      </xdr:nvSpPr>
      <xdr:spPr bwMode="auto">
        <a:xfrm>
          <a:off x="1295400" y="1676400"/>
          <a:ext cx="400050" cy="0"/>
        </a:xfrm>
        <a:prstGeom prst="rect">
          <a:avLst/>
        </a:prstGeom>
        <a:noFill/>
        <a:ln>
          <a:noFill/>
        </a:ln>
      </xdr:spPr>
      <xdr:txBody>
        <a:bodyPr vertOverflow="clip" wrap="square" lIns="27432" tIns="27432"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99695</xdr:colOff>
      <xdr:row>11</xdr:row>
      <xdr:rowOff>0</xdr:rowOff>
    </xdr:from>
    <xdr:to>
      <xdr:col>2</xdr:col>
      <xdr:colOff>574331</xdr:colOff>
      <xdr:row>11</xdr:row>
      <xdr:rowOff>0</xdr:rowOff>
    </xdr:to>
    <xdr:sp macro="" textlink="">
      <xdr:nvSpPr>
        <xdr:cNvPr id="98305" name="Text 155">
          <a:extLst>
            <a:ext uri="{FF2B5EF4-FFF2-40B4-BE49-F238E27FC236}">
              <a16:creationId xmlns:a16="http://schemas.microsoft.com/office/drawing/2014/main" id="{4E1F3AB7-0E00-89EB-5E60-2FAEC5DBDFDF}"/>
            </a:ext>
          </a:extLst>
        </xdr:cNvPr>
        <xdr:cNvSpPr txBox="1">
          <a:spLocks noChangeArrowheads="1"/>
        </xdr:cNvSpPr>
      </xdr:nvSpPr>
      <xdr:spPr bwMode="auto">
        <a:xfrm>
          <a:off x="1295400" y="1676400"/>
          <a:ext cx="400050" cy="0"/>
        </a:xfrm>
        <a:prstGeom prst="rect">
          <a:avLst/>
        </a:prstGeom>
        <a:noFill/>
        <a:ln>
          <a:noFill/>
        </a:ln>
      </xdr:spPr>
      <xdr:txBody>
        <a:bodyPr vertOverflow="clip" wrap="square" lIns="27432" tIns="22860"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99695</xdr:colOff>
      <xdr:row>11</xdr:row>
      <xdr:rowOff>0</xdr:rowOff>
    </xdr:from>
    <xdr:to>
      <xdr:col>2</xdr:col>
      <xdr:colOff>574331</xdr:colOff>
      <xdr:row>11</xdr:row>
      <xdr:rowOff>0</xdr:rowOff>
    </xdr:to>
    <xdr:sp macro="" textlink="">
      <xdr:nvSpPr>
        <xdr:cNvPr id="99329" name="Text 155">
          <a:extLst>
            <a:ext uri="{FF2B5EF4-FFF2-40B4-BE49-F238E27FC236}">
              <a16:creationId xmlns:a16="http://schemas.microsoft.com/office/drawing/2014/main" id="{ADCEF61D-0CE7-2765-B884-A999B5762D49}"/>
            </a:ext>
          </a:extLst>
        </xdr:cNvPr>
        <xdr:cNvSpPr txBox="1">
          <a:spLocks noChangeArrowheads="1"/>
        </xdr:cNvSpPr>
      </xdr:nvSpPr>
      <xdr:spPr bwMode="auto">
        <a:xfrm>
          <a:off x="1295400" y="1676400"/>
          <a:ext cx="400050" cy="0"/>
        </a:xfrm>
        <a:prstGeom prst="rect">
          <a:avLst/>
        </a:prstGeom>
        <a:noFill/>
        <a:ln>
          <a:noFill/>
        </a:ln>
      </xdr:spPr>
      <xdr:txBody>
        <a:bodyPr vertOverflow="clip" wrap="square" lIns="27432" tIns="22860"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106680</xdr:colOff>
          <xdr:row>16</xdr:row>
          <xdr:rowOff>213360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3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15240</xdr:rowOff>
        </xdr:from>
        <xdr:to>
          <xdr:col>5</xdr:col>
          <xdr:colOff>106680</xdr:colOff>
          <xdr:row>16</xdr:row>
          <xdr:rowOff>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3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15</xdr:row>
          <xdr:rowOff>15240</xdr:rowOff>
        </xdr:from>
        <xdr:to>
          <xdr:col>7</xdr:col>
          <xdr:colOff>53340</xdr:colOff>
          <xdr:row>16</xdr:row>
          <xdr:rowOff>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3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15240</xdr:rowOff>
        </xdr:from>
        <xdr:to>
          <xdr:col>5</xdr:col>
          <xdr:colOff>106680</xdr:colOff>
          <xdr:row>19</xdr:row>
          <xdr:rowOff>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3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15240</xdr:rowOff>
        </xdr:from>
        <xdr:to>
          <xdr:col>5</xdr:col>
          <xdr:colOff>106680</xdr:colOff>
          <xdr:row>22</xdr:row>
          <xdr:rowOff>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3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18</xdr:row>
          <xdr:rowOff>15240</xdr:rowOff>
        </xdr:from>
        <xdr:to>
          <xdr:col>7</xdr:col>
          <xdr:colOff>53340</xdr:colOff>
          <xdr:row>19</xdr:row>
          <xdr:rowOff>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3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21</xdr:row>
          <xdr:rowOff>15240</xdr:rowOff>
        </xdr:from>
        <xdr:to>
          <xdr:col>7</xdr:col>
          <xdr:colOff>53340</xdr:colOff>
          <xdr:row>22</xdr:row>
          <xdr:rowOff>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3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15240</xdr:rowOff>
        </xdr:from>
        <xdr:to>
          <xdr:col>5</xdr:col>
          <xdr:colOff>106680</xdr:colOff>
          <xdr:row>23</xdr:row>
          <xdr:rowOff>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3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15240</xdr:rowOff>
        </xdr:from>
        <xdr:to>
          <xdr:col>5</xdr:col>
          <xdr:colOff>106680</xdr:colOff>
          <xdr:row>24</xdr:row>
          <xdr:rowOff>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3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15240</xdr:rowOff>
        </xdr:from>
        <xdr:to>
          <xdr:col>5</xdr:col>
          <xdr:colOff>106680</xdr:colOff>
          <xdr:row>26</xdr:row>
          <xdr:rowOff>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3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22</xdr:row>
          <xdr:rowOff>15240</xdr:rowOff>
        </xdr:from>
        <xdr:to>
          <xdr:col>6</xdr:col>
          <xdr:colOff>571500</xdr:colOff>
          <xdr:row>23</xdr:row>
          <xdr:rowOff>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3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23</xdr:row>
          <xdr:rowOff>15240</xdr:rowOff>
        </xdr:from>
        <xdr:to>
          <xdr:col>6</xdr:col>
          <xdr:colOff>571500</xdr:colOff>
          <xdr:row>24</xdr:row>
          <xdr:rowOff>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3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25</xdr:row>
          <xdr:rowOff>15240</xdr:rowOff>
        </xdr:from>
        <xdr:to>
          <xdr:col>6</xdr:col>
          <xdr:colOff>571500</xdr:colOff>
          <xdr:row>26</xdr:row>
          <xdr:rowOff>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3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16</xdr:row>
          <xdr:rowOff>15240</xdr:rowOff>
        </xdr:from>
        <xdr:to>
          <xdr:col>7</xdr:col>
          <xdr:colOff>53340</xdr:colOff>
          <xdr:row>17</xdr:row>
          <xdr:rowOff>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3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0</xdr:rowOff>
        </xdr:from>
        <xdr:to>
          <xdr:col>5</xdr:col>
          <xdr:colOff>152400</xdr:colOff>
          <xdr:row>32</xdr:row>
          <xdr:rowOff>213360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3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99060</xdr:colOff>
          <xdr:row>32</xdr:row>
          <xdr:rowOff>213360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3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xdr:row>
          <xdr:rowOff>15240</xdr:rowOff>
        </xdr:from>
        <xdr:to>
          <xdr:col>6</xdr:col>
          <xdr:colOff>838200</xdr:colOff>
          <xdr:row>33</xdr:row>
          <xdr:rowOff>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3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30480</xdr:colOff>
      <xdr:row>26</xdr:row>
      <xdr:rowOff>205740</xdr:rowOff>
    </xdr:from>
    <xdr:to>
      <xdr:col>5</xdr:col>
      <xdr:colOff>556260</xdr:colOff>
      <xdr:row>26</xdr:row>
      <xdr:rowOff>205740</xdr:rowOff>
    </xdr:to>
    <xdr:sp macro="" textlink="">
      <xdr:nvSpPr>
        <xdr:cNvPr id="73058" name="Line 24">
          <a:extLst>
            <a:ext uri="{FF2B5EF4-FFF2-40B4-BE49-F238E27FC236}">
              <a16:creationId xmlns:a16="http://schemas.microsoft.com/office/drawing/2014/main" id="{BFBCAC96-2663-5005-01C5-85AC9AD805EF}"/>
            </a:ext>
          </a:extLst>
        </xdr:cNvPr>
        <xdr:cNvSpPr>
          <a:spLocks noChangeShapeType="1"/>
        </xdr:cNvSpPr>
      </xdr:nvSpPr>
      <xdr:spPr bwMode="auto">
        <a:xfrm>
          <a:off x="5219700" y="53035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1440180</xdr:colOff>
      <xdr:row>26</xdr:row>
      <xdr:rowOff>205740</xdr:rowOff>
    </xdr:from>
    <xdr:to>
      <xdr:col>8</xdr:col>
      <xdr:colOff>251460</xdr:colOff>
      <xdr:row>26</xdr:row>
      <xdr:rowOff>205740</xdr:rowOff>
    </xdr:to>
    <xdr:sp macro="" textlink="">
      <xdr:nvSpPr>
        <xdr:cNvPr id="73059" name="Line 25">
          <a:extLst>
            <a:ext uri="{FF2B5EF4-FFF2-40B4-BE49-F238E27FC236}">
              <a16:creationId xmlns:a16="http://schemas.microsoft.com/office/drawing/2014/main" id="{D685E0FA-B085-A316-93C1-2197F1B29F02}"/>
            </a:ext>
          </a:extLst>
        </xdr:cNvPr>
        <xdr:cNvSpPr>
          <a:spLocks noChangeShapeType="1"/>
        </xdr:cNvSpPr>
      </xdr:nvSpPr>
      <xdr:spPr bwMode="auto">
        <a:xfrm>
          <a:off x="7216140" y="5303520"/>
          <a:ext cx="5105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xdr:colOff>
      <xdr:row>30</xdr:row>
      <xdr:rowOff>205740</xdr:rowOff>
    </xdr:from>
    <xdr:to>
      <xdr:col>5</xdr:col>
      <xdr:colOff>556260</xdr:colOff>
      <xdr:row>30</xdr:row>
      <xdr:rowOff>205740</xdr:rowOff>
    </xdr:to>
    <xdr:sp macro="" textlink="">
      <xdr:nvSpPr>
        <xdr:cNvPr id="73060" name="Line 26">
          <a:extLst>
            <a:ext uri="{FF2B5EF4-FFF2-40B4-BE49-F238E27FC236}">
              <a16:creationId xmlns:a16="http://schemas.microsoft.com/office/drawing/2014/main" id="{6BBA1375-E35D-6A20-351E-29DD46091298}"/>
            </a:ext>
          </a:extLst>
        </xdr:cNvPr>
        <xdr:cNvSpPr>
          <a:spLocks noChangeShapeType="1"/>
        </xdr:cNvSpPr>
      </xdr:nvSpPr>
      <xdr:spPr bwMode="auto">
        <a:xfrm>
          <a:off x="5219700" y="62179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27</xdr:row>
      <xdr:rowOff>205740</xdr:rowOff>
    </xdr:from>
    <xdr:to>
      <xdr:col>5</xdr:col>
      <xdr:colOff>556260</xdr:colOff>
      <xdr:row>27</xdr:row>
      <xdr:rowOff>205740</xdr:rowOff>
    </xdr:to>
    <xdr:sp macro="" textlink="">
      <xdr:nvSpPr>
        <xdr:cNvPr id="73061" name="Line 27">
          <a:extLst>
            <a:ext uri="{FF2B5EF4-FFF2-40B4-BE49-F238E27FC236}">
              <a16:creationId xmlns:a16="http://schemas.microsoft.com/office/drawing/2014/main" id="{86B450D4-8948-33E0-A51D-5CC35FEBEA3B}"/>
            </a:ext>
          </a:extLst>
        </xdr:cNvPr>
        <xdr:cNvSpPr>
          <a:spLocks noChangeShapeType="1"/>
        </xdr:cNvSpPr>
      </xdr:nvSpPr>
      <xdr:spPr bwMode="auto">
        <a:xfrm>
          <a:off x="5219700" y="55321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28</xdr:row>
      <xdr:rowOff>205740</xdr:rowOff>
    </xdr:from>
    <xdr:to>
      <xdr:col>5</xdr:col>
      <xdr:colOff>556260</xdr:colOff>
      <xdr:row>28</xdr:row>
      <xdr:rowOff>205740</xdr:rowOff>
    </xdr:to>
    <xdr:sp macro="" textlink="">
      <xdr:nvSpPr>
        <xdr:cNvPr id="73062" name="Line 28">
          <a:extLst>
            <a:ext uri="{FF2B5EF4-FFF2-40B4-BE49-F238E27FC236}">
              <a16:creationId xmlns:a16="http://schemas.microsoft.com/office/drawing/2014/main" id="{2D43F598-6470-77BF-5814-C50048A44C76}"/>
            </a:ext>
          </a:extLst>
        </xdr:cNvPr>
        <xdr:cNvSpPr>
          <a:spLocks noChangeShapeType="1"/>
        </xdr:cNvSpPr>
      </xdr:nvSpPr>
      <xdr:spPr bwMode="auto">
        <a:xfrm>
          <a:off x="5219700" y="57607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30480</xdr:colOff>
      <xdr:row>29</xdr:row>
      <xdr:rowOff>205740</xdr:rowOff>
    </xdr:from>
    <xdr:to>
      <xdr:col>5</xdr:col>
      <xdr:colOff>556260</xdr:colOff>
      <xdr:row>29</xdr:row>
      <xdr:rowOff>205740</xdr:rowOff>
    </xdr:to>
    <xdr:sp macro="" textlink="">
      <xdr:nvSpPr>
        <xdr:cNvPr id="73063" name="Line 29">
          <a:extLst>
            <a:ext uri="{FF2B5EF4-FFF2-40B4-BE49-F238E27FC236}">
              <a16:creationId xmlns:a16="http://schemas.microsoft.com/office/drawing/2014/main" id="{D8DBF551-4DAC-17FE-FCC6-3DCD8F7BC4CA}"/>
            </a:ext>
          </a:extLst>
        </xdr:cNvPr>
        <xdr:cNvSpPr>
          <a:spLocks noChangeShapeType="1"/>
        </xdr:cNvSpPr>
      </xdr:nvSpPr>
      <xdr:spPr bwMode="auto">
        <a:xfrm>
          <a:off x="5219700" y="59893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15240</xdr:rowOff>
        </xdr:from>
        <xdr:to>
          <xdr:col>8</xdr:col>
          <xdr:colOff>99060</xdr:colOff>
          <xdr:row>28</xdr:row>
          <xdr:rowOff>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03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15240</xdr:rowOff>
        </xdr:from>
        <xdr:to>
          <xdr:col>8</xdr:col>
          <xdr:colOff>99060</xdr:colOff>
          <xdr:row>29</xdr:row>
          <xdr:rowOff>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03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106680</xdr:colOff>
          <xdr:row>24</xdr:row>
          <xdr:rowOff>213360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03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205740</xdr:colOff>
          <xdr:row>24</xdr:row>
          <xdr:rowOff>0</xdr:rowOff>
        </xdr:from>
        <xdr:to>
          <xdr:col>6</xdr:col>
          <xdr:colOff>571500</xdr:colOff>
          <xdr:row>24</xdr:row>
          <xdr:rowOff>213360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03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556260</xdr:colOff>
          <xdr:row>15</xdr:row>
          <xdr:rowOff>15240</xdr:rowOff>
        </xdr:from>
        <xdr:to>
          <xdr:col>9</xdr:col>
          <xdr:colOff>137160</xdr:colOff>
          <xdr:row>16</xdr:row>
          <xdr:rowOff>0</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03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30480</xdr:colOff>
      <xdr:row>31</xdr:row>
      <xdr:rowOff>205740</xdr:rowOff>
    </xdr:from>
    <xdr:to>
      <xdr:col>5</xdr:col>
      <xdr:colOff>556260</xdr:colOff>
      <xdr:row>31</xdr:row>
      <xdr:rowOff>205740</xdr:rowOff>
    </xdr:to>
    <xdr:sp macro="" textlink="">
      <xdr:nvSpPr>
        <xdr:cNvPr id="73064" name="Line 35">
          <a:extLst>
            <a:ext uri="{FF2B5EF4-FFF2-40B4-BE49-F238E27FC236}">
              <a16:creationId xmlns:a16="http://schemas.microsoft.com/office/drawing/2014/main" id="{F374FCA0-9462-5F50-E227-5DFF1F0B1010}"/>
            </a:ext>
          </a:extLst>
        </xdr:cNvPr>
        <xdr:cNvSpPr>
          <a:spLocks noChangeShapeType="1"/>
        </xdr:cNvSpPr>
      </xdr:nvSpPr>
      <xdr:spPr bwMode="auto">
        <a:xfrm>
          <a:off x="5219700" y="6446520"/>
          <a:ext cx="784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0</xdr:colOff>
          <xdr:row>19</xdr:row>
          <xdr:rowOff>15240</xdr:rowOff>
        </xdr:from>
        <xdr:to>
          <xdr:col>5</xdr:col>
          <xdr:colOff>106680</xdr:colOff>
          <xdr:row>20</xdr:row>
          <xdr:rowOff>0</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03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19</xdr:row>
          <xdr:rowOff>15240</xdr:rowOff>
        </xdr:from>
        <xdr:to>
          <xdr:col>7</xdr:col>
          <xdr:colOff>53340</xdr:colOff>
          <xdr:row>20</xdr:row>
          <xdr:rowOff>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03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15240</xdr:rowOff>
        </xdr:from>
        <xdr:to>
          <xdr:col>5</xdr:col>
          <xdr:colOff>106680</xdr:colOff>
          <xdr:row>21</xdr:row>
          <xdr:rowOff>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03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861060</xdr:colOff>
          <xdr:row>20</xdr:row>
          <xdr:rowOff>15240</xdr:rowOff>
        </xdr:from>
        <xdr:to>
          <xdr:col>7</xdr:col>
          <xdr:colOff>53340</xdr:colOff>
          <xdr:row>21</xdr:row>
          <xdr:rowOff>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03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15240</xdr:rowOff>
        </xdr:from>
        <xdr:to>
          <xdr:col>8</xdr:col>
          <xdr:colOff>99060</xdr:colOff>
          <xdr:row>30</xdr:row>
          <xdr:rowOff>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03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15240</xdr:rowOff>
        </xdr:from>
        <xdr:to>
          <xdr:col>8</xdr:col>
          <xdr:colOff>99060</xdr:colOff>
          <xdr:row>31</xdr:row>
          <xdr:rowOff>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3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15240</xdr:rowOff>
        </xdr:from>
        <xdr:to>
          <xdr:col>8</xdr:col>
          <xdr:colOff>99060</xdr:colOff>
          <xdr:row>32</xdr:row>
          <xdr:rowOff>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3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26</xdr:row>
          <xdr:rowOff>15240</xdr:rowOff>
        </xdr:from>
        <xdr:to>
          <xdr:col>9</xdr:col>
          <xdr:colOff>411480</xdr:colOff>
          <xdr:row>27</xdr:row>
          <xdr:rowOff>0</xdr:rowOff>
        </xdr:to>
        <xdr:sp macro="" textlink="">
          <xdr:nvSpPr>
            <xdr:cNvPr id="72749" name="Check Box 45" hidden="1">
              <a:extLst>
                <a:ext uri="{63B3BB69-23CF-44E3-9099-C40C66FF867C}">
                  <a14:compatExt spid="_x0000_s72749"/>
                </a:ext>
                <a:ext uri="{FF2B5EF4-FFF2-40B4-BE49-F238E27FC236}">
                  <a16:creationId xmlns:a16="http://schemas.microsoft.com/office/drawing/2014/main" id="{00000000-0008-0000-0300-00002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9089" name="Text 155">
          <a:extLst>
            <a:ext uri="{FF2B5EF4-FFF2-40B4-BE49-F238E27FC236}">
              <a16:creationId xmlns:a16="http://schemas.microsoft.com/office/drawing/2014/main" id="{8C09F635-6266-B052-959E-85CD8B174BC3}"/>
            </a:ext>
          </a:extLst>
        </xdr:cNvPr>
        <xdr:cNvSpPr txBox="1">
          <a:spLocks noChangeArrowheads="1"/>
        </xdr:cNvSpPr>
      </xdr:nvSpPr>
      <xdr:spPr bwMode="auto">
        <a:xfrm>
          <a:off x="1095375" y="1676400"/>
          <a:ext cx="0" cy="0"/>
        </a:xfrm>
        <a:prstGeom prst="rect">
          <a:avLst/>
        </a:prstGeom>
        <a:noFill/>
        <a:ln>
          <a:noFill/>
        </a:ln>
      </xdr:spPr>
      <xdr:txBody>
        <a:bodyPr vertOverflow="clip" wrap="square" lIns="27432" tIns="22860" rIns="27432" bIns="0" anchor="t" upright="1"/>
        <a:lstStyle/>
        <a:p>
          <a:pPr algn="ctr" rtl="0">
            <a:defRPr sz="1000"/>
          </a:pPr>
          <a:r>
            <a:rPr lang="en-US" sz="1200" b="1" i="0" u="none" strike="noStrike" baseline="0">
              <a:solidFill>
                <a:srgbClr val="000000"/>
              </a:solidFill>
              <a:latin typeface="Times New Roman"/>
              <a:cs typeface="Times New Roman"/>
            </a:rPr>
            <a:t>C/  NC*</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90113" name="Text 155">
          <a:extLst>
            <a:ext uri="{FF2B5EF4-FFF2-40B4-BE49-F238E27FC236}">
              <a16:creationId xmlns:a16="http://schemas.microsoft.com/office/drawing/2014/main" id="{2DF72A19-805A-BAEF-694B-D23290901723}"/>
            </a:ext>
          </a:extLst>
        </xdr:cNvPr>
        <xdr:cNvSpPr txBox="1">
          <a:spLocks noChangeArrowheads="1"/>
        </xdr:cNvSpPr>
      </xdr:nvSpPr>
      <xdr:spPr bwMode="auto">
        <a:xfrm>
          <a:off x="1095375" y="1676400"/>
          <a:ext cx="0" cy="0"/>
        </a:xfrm>
        <a:prstGeom prst="rect">
          <a:avLst/>
        </a:prstGeom>
        <a:noFill/>
        <a:ln>
          <a:noFill/>
        </a:ln>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4</xdr:col>
          <xdr:colOff>137160</xdr:colOff>
          <xdr:row>12</xdr:row>
          <xdr:rowOff>38100</xdr:rowOff>
        </xdr:from>
        <xdr:to>
          <xdr:col>4</xdr:col>
          <xdr:colOff>792480</xdr:colOff>
          <xdr:row>13</xdr:row>
          <xdr:rowOff>7620</xdr:rowOff>
        </xdr:to>
        <xdr:sp macro="" textlink="">
          <xdr:nvSpPr>
            <xdr:cNvPr id="90123" name="CheckBox1" hidden="1">
              <a:extLst>
                <a:ext uri="{63B3BB69-23CF-44E3-9099-C40C66FF867C}">
                  <a14:compatExt spid="_x0000_s90123"/>
                </a:ext>
                <a:ext uri="{FF2B5EF4-FFF2-40B4-BE49-F238E27FC236}">
                  <a16:creationId xmlns:a16="http://schemas.microsoft.com/office/drawing/2014/main" id="{00000000-0008-0000-0500-00000B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38100</xdr:rowOff>
        </xdr:from>
        <xdr:to>
          <xdr:col>7</xdr:col>
          <xdr:colOff>182880</xdr:colOff>
          <xdr:row>13</xdr:row>
          <xdr:rowOff>7620</xdr:rowOff>
        </xdr:to>
        <xdr:sp macro="" textlink="">
          <xdr:nvSpPr>
            <xdr:cNvPr id="90124" name="CheckBox2" hidden="1">
              <a:extLst>
                <a:ext uri="{63B3BB69-23CF-44E3-9099-C40C66FF867C}">
                  <a14:compatExt spid="_x0000_s90124"/>
                </a:ext>
                <a:ext uri="{FF2B5EF4-FFF2-40B4-BE49-F238E27FC236}">
                  <a16:creationId xmlns:a16="http://schemas.microsoft.com/office/drawing/2014/main" id="{00000000-0008-0000-0500-00000C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38100</xdr:rowOff>
        </xdr:from>
        <xdr:to>
          <xdr:col>11</xdr:col>
          <xdr:colOff>518160</xdr:colOff>
          <xdr:row>13</xdr:row>
          <xdr:rowOff>7620</xdr:rowOff>
        </xdr:to>
        <xdr:sp macro="" textlink="">
          <xdr:nvSpPr>
            <xdr:cNvPr id="90125" name="CheckBox3" hidden="1">
              <a:extLst>
                <a:ext uri="{63B3BB69-23CF-44E3-9099-C40C66FF867C}">
                  <a14:compatExt spid="_x0000_s90125"/>
                </a:ext>
                <a:ext uri="{FF2B5EF4-FFF2-40B4-BE49-F238E27FC236}">
                  <a16:creationId xmlns:a16="http://schemas.microsoft.com/office/drawing/2014/main" id="{00000000-0008-0000-0500-00000D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13</xdr:row>
          <xdr:rowOff>30480</xdr:rowOff>
        </xdr:from>
        <xdr:to>
          <xdr:col>4</xdr:col>
          <xdr:colOff>792480</xdr:colOff>
          <xdr:row>14</xdr:row>
          <xdr:rowOff>0</xdr:rowOff>
        </xdr:to>
        <xdr:sp macro="" textlink="">
          <xdr:nvSpPr>
            <xdr:cNvPr id="90126" name="CheckBox4" hidden="1">
              <a:extLst>
                <a:ext uri="{63B3BB69-23CF-44E3-9099-C40C66FF867C}">
                  <a14:compatExt spid="_x0000_s90126"/>
                </a:ext>
                <a:ext uri="{FF2B5EF4-FFF2-40B4-BE49-F238E27FC236}">
                  <a16:creationId xmlns:a16="http://schemas.microsoft.com/office/drawing/2014/main" id="{00000000-0008-0000-0500-00000E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30480</xdr:rowOff>
        </xdr:from>
        <xdr:to>
          <xdr:col>7</xdr:col>
          <xdr:colOff>167640</xdr:colOff>
          <xdr:row>14</xdr:row>
          <xdr:rowOff>0</xdr:rowOff>
        </xdr:to>
        <xdr:sp macro="" textlink="">
          <xdr:nvSpPr>
            <xdr:cNvPr id="90127" name="CheckBox5" hidden="1">
              <a:extLst>
                <a:ext uri="{63B3BB69-23CF-44E3-9099-C40C66FF867C}">
                  <a14:compatExt spid="_x0000_s90127"/>
                </a:ext>
                <a:ext uri="{FF2B5EF4-FFF2-40B4-BE49-F238E27FC236}">
                  <a16:creationId xmlns:a16="http://schemas.microsoft.com/office/drawing/2014/main" id="{00000000-0008-0000-0500-00000F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13</xdr:row>
          <xdr:rowOff>30480</xdr:rowOff>
        </xdr:from>
        <xdr:to>
          <xdr:col>11</xdr:col>
          <xdr:colOff>434340</xdr:colOff>
          <xdr:row>14</xdr:row>
          <xdr:rowOff>0</xdr:rowOff>
        </xdr:to>
        <xdr:sp macro="" textlink="">
          <xdr:nvSpPr>
            <xdr:cNvPr id="90128" name="CheckBox6" hidden="1">
              <a:extLst>
                <a:ext uri="{63B3BB69-23CF-44E3-9099-C40C66FF867C}">
                  <a14:compatExt spid="_x0000_s90128"/>
                </a:ext>
                <a:ext uri="{FF2B5EF4-FFF2-40B4-BE49-F238E27FC236}">
                  <a16:creationId xmlns:a16="http://schemas.microsoft.com/office/drawing/2014/main" id="{00000000-0008-0000-0500-00001060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100353" name="Text 155">
          <a:extLst>
            <a:ext uri="{FF2B5EF4-FFF2-40B4-BE49-F238E27FC236}">
              <a16:creationId xmlns:a16="http://schemas.microsoft.com/office/drawing/2014/main" id="{73A06E55-8E35-649F-4162-7D8D50D2FA15}"/>
            </a:ext>
          </a:extLst>
        </xdr:cNvPr>
        <xdr:cNvSpPr txBox="1">
          <a:spLocks noChangeArrowheads="1"/>
        </xdr:cNvSpPr>
      </xdr:nvSpPr>
      <xdr:spPr bwMode="auto">
        <a:xfrm>
          <a:off x="1095375" y="1676400"/>
          <a:ext cx="0" cy="0"/>
        </a:xfrm>
        <a:prstGeom prst="rect">
          <a:avLst/>
        </a:prstGeom>
        <a:noFill/>
        <a:ln>
          <a:noFill/>
        </a:ln>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4</xdr:col>
          <xdr:colOff>137160</xdr:colOff>
          <xdr:row>12</xdr:row>
          <xdr:rowOff>38100</xdr:rowOff>
        </xdr:from>
        <xdr:to>
          <xdr:col>4</xdr:col>
          <xdr:colOff>792480</xdr:colOff>
          <xdr:row>13</xdr:row>
          <xdr:rowOff>7620</xdr:rowOff>
        </xdr:to>
        <xdr:sp macro="" textlink="">
          <xdr:nvSpPr>
            <xdr:cNvPr id="100359" name="CheckBox1" hidden="1">
              <a:extLst>
                <a:ext uri="{63B3BB69-23CF-44E3-9099-C40C66FF867C}">
                  <a14:compatExt spid="_x0000_s100359"/>
                </a:ext>
                <a:ext uri="{FF2B5EF4-FFF2-40B4-BE49-F238E27FC236}">
                  <a16:creationId xmlns:a16="http://schemas.microsoft.com/office/drawing/2014/main" id="{00000000-0008-0000-0600-000007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38100</xdr:rowOff>
        </xdr:from>
        <xdr:to>
          <xdr:col>7</xdr:col>
          <xdr:colOff>182880</xdr:colOff>
          <xdr:row>13</xdr:row>
          <xdr:rowOff>7620</xdr:rowOff>
        </xdr:to>
        <xdr:sp macro="" textlink="">
          <xdr:nvSpPr>
            <xdr:cNvPr id="100360" name="CheckBox2" hidden="1">
              <a:extLst>
                <a:ext uri="{63B3BB69-23CF-44E3-9099-C40C66FF867C}">
                  <a14:compatExt spid="_x0000_s100360"/>
                </a:ext>
                <a:ext uri="{FF2B5EF4-FFF2-40B4-BE49-F238E27FC236}">
                  <a16:creationId xmlns:a16="http://schemas.microsoft.com/office/drawing/2014/main" id="{00000000-0008-0000-0600-000008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38100</xdr:rowOff>
        </xdr:from>
        <xdr:to>
          <xdr:col>11</xdr:col>
          <xdr:colOff>518160</xdr:colOff>
          <xdr:row>13</xdr:row>
          <xdr:rowOff>7620</xdr:rowOff>
        </xdr:to>
        <xdr:sp macro="" textlink="">
          <xdr:nvSpPr>
            <xdr:cNvPr id="100361" name="CheckBox3" hidden="1">
              <a:extLst>
                <a:ext uri="{63B3BB69-23CF-44E3-9099-C40C66FF867C}">
                  <a14:compatExt spid="_x0000_s100361"/>
                </a:ext>
                <a:ext uri="{FF2B5EF4-FFF2-40B4-BE49-F238E27FC236}">
                  <a16:creationId xmlns:a16="http://schemas.microsoft.com/office/drawing/2014/main" id="{00000000-0008-0000-0600-000009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13</xdr:row>
          <xdr:rowOff>30480</xdr:rowOff>
        </xdr:from>
        <xdr:to>
          <xdr:col>4</xdr:col>
          <xdr:colOff>792480</xdr:colOff>
          <xdr:row>14</xdr:row>
          <xdr:rowOff>0</xdr:rowOff>
        </xdr:to>
        <xdr:sp macro="" textlink="">
          <xdr:nvSpPr>
            <xdr:cNvPr id="100362" name="CheckBox4" hidden="1">
              <a:extLst>
                <a:ext uri="{63B3BB69-23CF-44E3-9099-C40C66FF867C}">
                  <a14:compatExt spid="_x0000_s100362"/>
                </a:ext>
                <a:ext uri="{FF2B5EF4-FFF2-40B4-BE49-F238E27FC236}">
                  <a16:creationId xmlns:a16="http://schemas.microsoft.com/office/drawing/2014/main" id="{00000000-0008-0000-0600-00000A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30480</xdr:rowOff>
        </xdr:from>
        <xdr:to>
          <xdr:col>7</xdr:col>
          <xdr:colOff>167640</xdr:colOff>
          <xdr:row>14</xdr:row>
          <xdr:rowOff>0</xdr:rowOff>
        </xdr:to>
        <xdr:sp macro="" textlink="">
          <xdr:nvSpPr>
            <xdr:cNvPr id="100363" name="CheckBox5" hidden="1">
              <a:extLst>
                <a:ext uri="{63B3BB69-23CF-44E3-9099-C40C66FF867C}">
                  <a14:compatExt spid="_x0000_s100363"/>
                </a:ext>
                <a:ext uri="{FF2B5EF4-FFF2-40B4-BE49-F238E27FC236}">
                  <a16:creationId xmlns:a16="http://schemas.microsoft.com/office/drawing/2014/main" id="{00000000-0008-0000-0600-00000B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13</xdr:row>
          <xdr:rowOff>30480</xdr:rowOff>
        </xdr:from>
        <xdr:to>
          <xdr:col>11</xdr:col>
          <xdr:colOff>434340</xdr:colOff>
          <xdr:row>14</xdr:row>
          <xdr:rowOff>0</xdr:rowOff>
        </xdr:to>
        <xdr:sp macro="" textlink="">
          <xdr:nvSpPr>
            <xdr:cNvPr id="100364" name="CheckBox6" hidden="1">
              <a:extLst>
                <a:ext uri="{63B3BB69-23CF-44E3-9099-C40C66FF867C}">
                  <a14:compatExt spid="_x0000_s100364"/>
                </a:ext>
                <a:ext uri="{FF2B5EF4-FFF2-40B4-BE49-F238E27FC236}">
                  <a16:creationId xmlns:a16="http://schemas.microsoft.com/office/drawing/2014/main" id="{00000000-0008-0000-0600-00000C8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17409" name="Text 155">
          <a:extLst>
            <a:ext uri="{FF2B5EF4-FFF2-40B4-BE49-F238E27FC236}">
              <a16:creationId xmlns:a16="http://schemas.microsoft.com/office/drawing/2014/main" id="{0F900250-7D4D-A178-AF7A-F830B9FCBE30}"/>
            </a:ext>
          </a:extLst>
        </xdr:cNvPr>
        <xdr:cNvSpPr txBox="1">
          <a:spLocks noChangeArrowheads="1"/>
        </xdr:cNvSpPr>
      </xdr:nvSpPr>
      <xdr:spPr bwMode="auto">
        <a:xfrm>
          <a:off x="1095375" y="1676400"/>
          <a:ext cx="0" cy="0"/>
        </a:xfrm>
        <a:prstGeom prst="rect">
          <a:avLst/>
        </a:prstGeom>
        <a:noFill/>
        <a:ln>
          <a:noFill/>
        </a:ln>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mc:AlternateContent xmlns:mc="http://schemas.openxmlformats.org/markup-compatibility/2006">
    <mc:Choice xmlns:a14="http://schemas.microsoft.com/office/drawing/2010/main" Requires="a14">
      <xdr:twoCellAnchor editAs="oneCell">
        <xdr:from>
          <xdr:col>6</xdr:col>
          <xdr:colOff>30480</xdr:colOff>
          <xdr:row>31</xdr:row>
          <xdr:rowOff>0</xdr:rowOff>
        </xdr:from>
        <xdr:to>
          <xdr:col>7</xdr:col>
          <xdr:colOff>137160</xdr:colOff>
          <xdr:row>32</xdr:row>
          <xdr:rowOff>15240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31</xdr:row>
          <xdr:rowOff>0</xdr:rowOff>
        </xdr:from>
        <xdr:to>
          <xdr:col>10</xdr:col>
          <xdr:colOff>114300</xdr:colOff>
          <xdr:row>32</xdr:row>
          <xdr:rowOff>15240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0</xdr:rowOff>
        </xdr:from>
        <xdr:to>
          <xdr:col>12</xdr:col>
          <xdr:colOff>137160</xdr:colOff>
          <xdr:row>32</xdr:row>
          <xdr:rowOff>15240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2945" name="Text 155">
          <a:extLst>
            <a:ext uri="{FF2B5EF4-FFF2-40B4-BE49-F238E27FC236}">
              <a16:creationId xmlns:a16="http://schemas.microsoft.com/office/drawing/2014/main" id="{548B2B82-228B-4FB5-0C82-48C9F4306766}"/>
            </a:ext>
          </a:extLst>
        </xdr:cNvPr>
        <xdr:cNvSpPr txBox="1">
          <a:spLocks noChangeArrowheads="1"/>
        </xdr:cNvSpPr>
      </xdr:nvSpPr>
      <xdr:spPr bwMode="auto">
        <a:xfrm>
          <a:off x="1095375" y="1676400"/>
          <a:ext cx="0" cy="0"/>
        </a:xfrm>
        <a:prstGeom prst="rect">
          <a:avLst/>
        </a:prstGeom>
        <a:noFill/>
        <a:ln>
          <a:noFill/>
        </a:ln>
      </xdr:spPr>
      <xdr:txBody>
        <a:bodyPr vertOverflow="clip" wrap="square" lIns="27432" tIns="18288" rIns="27432" bIns="0" anchor="t" upright="1"/>
        <a:lstStyle/>
        <a:p>
          <a:pPr algn="ctr" rtl="0">
            <a:defRPr sz="1000"/>
          </a:pPr>
          <a:r>
            <a:rPr lang="en-US" sz="800" b="1" i="0" u="none" strike="noStrike" baseline="0">
              <a:solidFill>
                <a:srgbClr val="000000"/>
              </a:solidFill>
              <a:latin typeface="Times New Roman"/>
              <a:cs typeface="Times New Roman"/>
            </a:rPr>
            <a:t>C/  NC*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5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trlProp" Target="../ctrlProps/ctrlProp5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trlProp" Target="../ctrlProps/ctrlProp5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trlProp" Target="../ctrlProps/ctrlProp5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trlProp" Target="../ctrlProps/ctrlProp6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6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trlProp" Target="../ctrlProps/ctrlProp6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trlProp" Target="../ctrlProps/ctrlProp64.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trlProp" Target="../ctrlProps/ctrlProp6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2.bin"/><Relationship Id="rId5" Type="http://schemas.openxmlformats.org/officeDocument/2006/relationships/comments" Target="../comments6.xml"/><Relationship Id="rId4" Type="http://schemas.openxmlformats.org/officeDocument/2006/relationships/ctrlProp" Target="../ctrlProps/ctrlProp66.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3.bin"/><Relationship Id="rId5" Type="http://schemas.openxmlformats.org/officeDocument/2006/relationships/comments" Target="../comments7.xml"/><Relationship Id="rId4" Type="http://schemas.openxmlformats.org/officeDocument/2006/relationships/ctrlProp" Target="../ctrlProps/ctrlProp67.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4.bin"/><Relationship Id="rId5" Type="http://schemas.openxmlformats.org/officeDocument/2006/relationships/comments" Target="../comments8.xml"/><Relationship Id="rId4" Type="http://schemas.openxmlformats.org/officeDocument/2006/relationships/ctrlProp" Target="../ctrlProps/ctrlProp6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5.bin"/><Relationship Id="rId5" Type="http://schemas.openxmlformats.org/officeDocument/2006/relationships/comments" Target="../comments9.xml"/><Relationship Id="rId4" Type="http://schemas.openxmlformats.org/officeDocument/2006/relationships/ctrlProp" Target="../ctrlProps/ctrlProp69.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6.bin"/><Relationship Id="rId5" Type="http://schemas.openxmlformats.org/officeDocument/2006/relationships/comments" Target="../comments10.xml"/><Relationship Id="rId4" Type="http://schemas.openxmlformats.org/officeDocument/2006/relationships/ctrlProp" Target="../ctrlProps/ctrlProp70.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trlProp" Target="../ctrlProps/ctrlProp71.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trlProp" Target="../ctrlProps/ctrlProp72.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3.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omments" Target="../comments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trlProp" Target="../ctrlProps/ctrlProp74.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3" Type="http://schemas.openxmlformats.org/officeDocument/2006/relationships/vmlDrawing" Target="../drawings/vmlDrawing5.vml"/><Relationship Id="rId7" Type="http://schemas.openxmlformats.org/officeDocument/2006/relationships/image" Target="../media/image3.emf"/><Relationship Id="rId12" Type="http://schemas.openxmlformats.org/officeDocument/2006/relationships/control" Target="../activeX/activeX5.xml"/><Relationship Id="rId2" Type="http://schemas.openxmlformats.org/officeDocument/2006/relationships/drawing" Target="../drawings/drawing6.xml"/><Relationship Id="rId16" Type="http://schemas.openxmlformats.org/officeDocument/2006/relationships/comments" Target="../comments3.xml"/><Relationship Id="rId1" Type="http://schemas.openxmlformats.org/officeDocument/2006/relationships/printerSettings" Target="../printerSettings/printerSettings6.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2.emf"/><Relationship Id="rId3" Type="http://schemas.openxmlformats.org/officeDocument/2006/relationships/vmlDrawing" Target="../drawings/vmlDrawing6.vml"/><Relationship Id="rId7" Type="http://schemas.openxmlformats.org/officeDocument/2006/relationships/image" Target="../media/image9.emf"/><Relationship Id="rId12" Type="http://schemas.openxmlformats.org/officeDocument/2006/relationships/control" Target="../activeX/activeX11.xml"/><Relationship Id="rId2" Type="http://schemas.openxmlformats.org/officeDocument/2006/relationships/drawing" Target="../drawings/drawing7.xml"/><Relationship Id="rId16" Type="http://schemas.openxmlformats.org/officeDocument/2006/relationships/comments" Target="../comments4.xml"/><Relationship Id="rId1" Type="http://schemas.openxmlformats.org/officeDocument/2006/relationships/printerSettings" Target="../printerSettings/printerSettings7.bin"/><Relationship Id="rId6" Type="http://schemas.openxmlformats.org/officeDocument/2006/relationships/control" Target="../activeX/activeX8.xml"/><Relationship Id="rId11" Type="http://schemas.openxmlformats.org/officeDocument/2006/relationships/image" Target="../media/image11.emf"/><Relationship Id="rId5" Type="http://schemas.openxmlformats.org/officeDocument/2006/relationships/image" Target="../media/image8.emf"/><Relationship Id="rId15" Type="http://schemas.openxmlformats.org/officeDocument/2006/relationships/image" Target="../media/image13.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10.emf"/><Relationship Id="rId14" Type="http://schemas.openxmlformats.org/officeDocument/2006/relationships/control" Target="../activeX/activeX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5.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95889-7B54-48BB-A223-4E20E39B6B54}">
  <sheetPr codeName="Sheet1">
    <pageSetUpPr autoPageBreaks="0"/>
  </sheetPr>
  <dimension ref="A2:F13"/>
  <sheetViews>
    <sheetView showGridLines="0" showRowColHeaders="0" tabSelected="1" zoomScaleNormal="100" zoomScaleSheetLayoutView="100" workbookViewId="0">
      <selection activeCell="E5" sqref="E5"/>
    </sheetView>
  </sheetViews>
  <sheetFormatPr defaultColWidth="9.33203125" defaultRowHeight="13.2" x14ac:dyDescent="0.25"/>
  <cols>
    <col min="1" max="5" width="10.77734375" style="12" customWidth="1"/>
    <col min="6" max="16384" width="9.33203125" style="12"/>
  </cols>
  <sheetData>
    <row r="2" spans="1:6" ht="9" customHeight="1" x14ac:dyDescent="0.25"/>
    <row r="4" spans="1:6" s="13" customFormat="1" ht="20.399999999999999" x14ac:dyDescent="0.25">
      <c r="B4" s="14"/>
      <c r="C4" s="14"/>
      <c r="D4" s="15"/>
    </row>
    <row r="5" spans="1:6" s="16" customFormat="1" ht="28.5" customHeight="1" x14ac:dyDescent="0.25">
      <c r="D5" s="17"/>
    </row>
    <row r="6" spans="1:6" s="18" customFormat="1" ht="65.25" customHeight="1" x14ac:dyDescent="0.25">
      <c r="D6" s="19"/>
    </row>
    <row r="7" spans="1:6" s="18" customFormat="1" ht="30.75" customHeight="1" x14ac:dyDescent="0.25">
      <c r="A7" s="20"/>
      <c r="C7" s="20"/>
      <c r="D7" s="21"/>
      <c r="F7" s="20"/>
    </row>
    <row r="8" spans="1:6" s="20" customFormat="1" ht="30.75" customHeight="1" x14ac:dyDescent="0.25">
      <c r="D8" s="21"/>
    </row>
    <row r="9" spans="1:6" s="13" customFormat="1" ht="19.5" customHeight="1" x14ac:dyDescent="0.25">
      <c r="D9" s="22"/>
    </row>
    <row r="10" spans="1:6" s="23" customFormat="1" ht="12" customHeight="1" x14ac:dyDescent="0.25">
      <c r="D10" s="24"/>
    </row>
    <row r="11" spans="1:6" s="23" customFormat="1" ht="12" customHeight="1" x14ac:dyDescent="0.25">
      <c r="D11" s="24"/>
    </row>
    <row r="13" spans="1:6" ht="9" customHeight="1" x14ac:dyDescent="0.25"/>
  </sheetData>
  <sheetProtection algorithmName="SHA-512" hashValue="upxU4LKiDa5VL7faaf/BeX/QihCi+c+pcFgNhAmrnZsIlSlHrq4NHIXZ4HNYvZYI6TCCJq0BIzP6EOD8muNWvA==" saltValue="KNmKuKTsVf7WP3Lg4rGiaw==" spinCount="100000" sheet="1" objects="1" scenarios="1"/>
  <phoneticPr fontId="0" type="noConversion"/>
  <printOptions horizontalCentered="1" verticalCentered="1"/>
  <pageMargins left="0.75" right="1" top="1" bottom="1" header="0.5" footer="0.5"/>
  <pageSetup scale="134"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Line="0" autoPict="0">
                <anchor moveWithCells="1" sizeWithCells="1">
                  <from>
                    <xdr:col>2</xdr:col>
                    <xdr:colOff>45720</xdr:colOff>
                    <xdr:row>0</xdr:row>
                    <xdr:rowOff>114300</xdr:rowOff>
                  </from>
                  <to>
                    <xdr:col>9</xdr:col>
                    <xdr:colOff>586740</xdr:colOff>
                    <xdr:row>23</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94C27-B152-4EEA-8437-EA0F4C6F29EA}">
  <sheetPr codeName="Sheet30">
    <pageSetUpPr fitToPage="1"/>
  </sheetPr>
  <dimension ref="A1:BD44"/>
  <sheetViews>
    <sheetView showGridLines="0" showRowColHeaders="0" zoomScaleNormal="100" zoomScaleSheetLayoutView="100" workbookViewId="0">
      <selection activeCell="C14" sqref="C14:D14"/>
    </sheetView>
  </sheetViews>
  <sheetFormatPr defaultColWidth="9.33203125" defaultRowHeight="13.2" x14ac:dyDescent="0.25"/>
  <cols>
    <col min="1" max="1" width="15.33203125" style="52" customWidth="1"/>
    <col min="2" max="3" width="3.77734375" style="52" customWidth="1"/>
    <col min="4" max="4" width="18.77734375" style="52" customWidth="1"/>
    <col min="5" max="5" width="3.77734375" style="52" customWidth="1"/>
    <col min="6" max="6" width="21.6640625" style="52" customWidth="1"/>
    <col min="7" max="7" width="3.77734375" style="52" customWidth="1"/>
    <col min="8" max="8" width="8.77734375" style="52" customWidth="1"/>
    <col min="9" max="9" width="4.77734375" style="52" customWidth="1"/>
    <col min="10" max="10" width="3.77734375" style="52" customWidth="1"/>
    <col min="11" max="11" width="12.77734375" style="52" customWidth="1"/>
    <col min="12" max="12" width="3.77734375" style="52" customWidth="1"/>
    <col min="13" max="13" width="10.77734375" style="52" customWidth="1"/>
    <col min="14" max="14" width="3.77734375" style="52" customWidth="1"/>
    <col min="15" max="15" width="15.77734375" style="52" customWidth="1"/>
    <col min="16" max="16" width="3.77734375" style="52" customWidth="1"/>
    <col min="17" max="16384" width="9.33203125" style="52"/>
  </cols>
  <sheetData>
    <row r="1" spans="1:56" s="44" customFormat="1" ht="3" customHeight="1" x14ac:dyDescent="0.25"/>
    <row r="2" spans="1:56" s="46" customFormat="1" ht="21" customHeight="1" x14ac:dyDescent="0.35">
      <c r="B2" s="11" t="s">
        <v>295</v>
      </c>
      <c r="C2" s="102"/>
      <c r="D2" s="102"/>
      <c r="E2" s="102"/>
      <c r="F2" s="102"/>
      <c r="G2" s="25"/>
      <c r="H2" s="25"/>
      <c r="I2" s="101"/>
      <c r="J2" s="101"/>
      <c r="K2" s="101"/>
      <c r="L2" s="101"/>
      <c r="M2" s="101"/>
      <c r="N2" s="101"/>
      <c r="O2" s="101"/>
      <c r="P2" s="353" t="s">
        <v>170</v>
      </c>
    </row>
    <row r="3" spans="1:56" s="46" customFormat="1" ht="5.25" customHeight="1" x14ac:dyDescent="0.35">
      <c r="B3" s="312"/>
      <c r="C3" s="312"/>
      <c r="D3" s="312"/>
      <c r="E3" s="312"/>
      <c r="F3" s="312"/>
      <c r="G3" s="313"/>
      <c r="H3" s="313"/>
      <c r="I3" s="313"/>
      <c r="J3" s="313"/>
      <c r="K3" s="313"/>
      <c r="L3" s="236"/>
      <c r="M3" s="236"/>
      <c r="N3" s="236"/>
      <c r="O3" s="236"/>
      <c r="P3" s="314"/>
    </row>
    <row r="4" spans="1:56" s="46" customFormat="1" ht="21" customHeight="1" x14ac:dyDescent="0.35">
      <c r="B4" s="11" t="str">
        <f>CONCATENATE(Cover!D21,"  ",Cover!E21)</f>
        <v xml:space="preserve">FACILITY NAME:  </v>
      </c>
      <c r="C4" s="102"/>
      <c r="D4" s="102"/>
      <c r="E4" s="102"/>
      <c r="F4" s="102"/>
      <c r="G4" s="25"/>
      <c r="H4" s="355"/>
      <c r="I4" s="356" t="str">
        <f>CONCATENATE(Cover!D26,"  ",Cover!E26)</f>
        <v xml:space="preserve">CONSULTANT:  </v>
      </c>
      <c r="J4" s="25"/>
      <c r="K4" s="25"/>
      <c r="L4" s="317"/>
      <c r="M4" s="317"/>
      <c r="N4" s="317"/>
      <c r="O4" s="317"/>
      <c r="P4" s="318"/>
    </row>
    <row r="5" spans="1:56" s="47" customFormat="1" ht="5.25" customHeight="1" x14ac:dyDescent="0.3">
      <c r="B5" s="2"/>
      <c r="C5" s="2"/>
      <c r="D5" s="2"/>
      <c r="E5" s="2"/>
      <c r="F5" s="2"/>
      <c r="G5" s="2"/>
      <c r="H5" s="2"/>
      <c r="I5" s="2"/>
      <c r="J5" s="2"/>
      <c r="K5" s="2"/>
      <c r="L5" s="2"/>
      <c r="M5" s="2"/>
      <c r="N5" s="2"/>
      <c r="O5" s="2"/>
      <c r="P5" s="2"/>
    </row>
    <row r="6" spans="1:56" s="47" customFormat="1" ht="21" customHeight="1" x14ac:dyDescent="0.3">
      <c r="B6" s="30" t="str">
        <f>CONCATENATE(Cover!D23,"  ",Cover!E23)</f>
        <v xml:space="preserve">DWEE PROGRAM NO.:  </v>
      </c>
      <c r="C6" s="103"/>
      <c r="D6" s="103"/>
      <c r="E6" s="103"/>
      <c r="F6" s="103"/>
      <c r="G6" s="34"/>
      <c r="H6" s="117"/>
      <c r="I6" s="32" t="str">
        <f>CONCATENATE(Cover!D24,"  ",Cover!E24)</f>
        <v xml:space="preserve">DWEE FACILITY NO.:  </v>
      </c>
      <c r="J6" s="34"/>
      <c r="K6" s="34"/>
      <c r="L6" s="34"/>
      <c r="M6" s="34"/>
      <c r="N6" s="34"/>
      <c r="O6" s="34"/>
      <c r="P6" s="29"/>
    </row>
    <row r="7" spans="1:56" s="47" customFormat="1" ht="4.5" customHeight="1" x14ac:dyDescent="0.3">
      <c r="B7" s="2"/>
      <c r="C7" s="2"/>
      <c r="D7" s="2"/>
      <c r="E7" s="2"/>
      <c r="F7" s="2"/>
      <c r="G7" s="7"/>
      <c r="H7" s="7"/>
      <c r="I7" s="7"/>
      <c r="J7" s="7"/>
      <c r="K7" s="7"/>
      <c r="L7" s="7"/>
      <c r="M7" s="7"/>
      <c r="N7" s="7"/>
      <c r="O7" s="7"/>
      <c r="P7" s="8"/>
    </row>
    <row r="8" spans="1:56" s="47" customFormat="1" ht="21" customHeight="1" x14ac:dyDescent="0.3">
      <c r="B8" s="31" t="str">
        <f>IF(Cover!E27="",Cover!D27,CONCATENATE(Cover!D27,"  ",TEXT(Cover!E27,"dd-mmm-yy")))</f>
        <v>COMPLETION DATE:</v>
      </c>
      <c r="C8" s="104"/>
      <c r="D8" s="104"/>
      <c r="E8" s="104"/>
      <c r="F8" s="104"/>
      <c r="G8" s="26"/>
      <c r="H8" s="118"/>
      <c r="I8" s="33" t="str">
        <f>CONCATENATE(Cover!D28,"  ",Cover!E28)</f>
        <v xml:space="preserve">PREPARED BY:  </v>
      </c>
      <c r="J8" s="26"/>
      <c r="K8" s="34"/>
      <c r="L8" s="26"/>
      <c r="M8" s="26"/>
      <c r="N8" s="26"/>
      <c r="O8" s="26"/>
      <c r="P8" s="29"/>
    </row>
    <row r="9" spans="1:56" s="48" customFormat="1" ht="3" customHeight="1" x14ac:dyDescent="0.3">
      <c r="B9" s="3"/>
      <c r="C9" s="3"/>
      <c r="D9" s="3"/>
      <c r="E9" s="3"/>
      <c r="F9" s="3"/>
      <c r="G9" s="3"/>
      <c r="H9" s="35"/>
      <c r="I9" s="35"/>
      <c r="J9" s="35"/>
      <c r="K9" s="35"/>
      <c r="L9" s="35"/>
      <c r="M9" s="35"/>
      <c r="N9" s="35"/>
      <c r="O9" s="35"/>
      <c r="P9" s="28"/>
    </row>
    <row r="10" spans="1:56" s="48" customFormat="1" ht="21" customHeight="1" x14ac:dyDescent="0.3">
      <c r="B10" s="175" t="s">
        <v>212</v>
      </c>
      <c r="C10" s="176"/>
      <c r="D10" s="176"/>
      <c r="E10" s="176"/>
      <c r="F10" s="176"/>
      <c r="G10" s="176"/>
      <c r="H10" s="176"/>
      <c r="I10" s="176"/>
      <c r="J10" s="176"/>
      <c r="K10" s="176"/>
      <c r="L10" s="176"/>
      <c r="M10" s="176"/>
      <c r="N10" s="176"/>
      <c r="O10" s="176"/>
      <c r="P10" s="177"/>
    </row>
    <row r="11" spans="1:56" s="49" customFormat="1" ht="6" customHeight="1" x14ac:dyDescent="0.3">
      <c r="B11" s="27"/>
      <c r="C11" s="5"/>
      <c r="D11" s="5"/>
      <c r="E11" s="5"/>
      <c r="F11" s="5"/>
      <c r="G11" s="5"/>
      <c r="H11" s="5"/>
      <c r="I11" s="5"/>
      <c r="J11" s="5"/>
      <c r="K11" s="5"/>
      <c r="L11" s="5"/>
      <c r="M11" s="5"/>
      <c r="N11" s="5"/>
      <c r="O11" s="5"/>
      <c r="P11" s="5"/>
    </row>
    <row r="12" spans="1:56" s="48" customFormat="1" ht="21" customHeight="1" x14ac:dyDescent="0.3">
      <c r="B12" s="175" t="s">
        <v>213</v>
      </c>
      <c r="C12" s="176"/>
      <c r="D12" s="176"/>
      <c r="E12" s="176"/>
      <c r="F12" s="176"/>
      <c r="G12" s="176"/>
      <c r="H12" s="176"/>
      <c r="I12" s="176"/>
      <c r="J12" s="176"/>
      <c r="K12" s="176"/>
      <c r="L12" s="176"/>
      <c r="M12" s="176"/>
      <c r="N12" s="176"/>
      <c r="O12" s="176"/>
      <c r="P12" s="177"/>
    </row>
    <row r="13" spans="1:56" customFormat="1" ht="21" customHeight="1" x14ac:dyDescent="0.25">
      <c r="A13" s="349"/>
      <c r="B13" s="446"/>
      <c r="C13" s="688" t="s">
        <v>215</v>
      </c>
      <c r="D13" s="688"/>
      <c r="F13" s="445" t="s">
        <v>214</v>
      </c>
      <c r="H13" s="688" t="s">
        <v>216</v>
      </c>
      <c r="I13" s="688"/>
      <c r="J13" s="688"/>
      <c r="K13" s="688"/>
      <c r="M13" s="688" t="s">
        <v>218</v>
      </c>
      <c r="N13" s="688"/>
      <c r="O13" s="688"/>
      <c r="P13" s="447"/>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row>
    <row r="14" spans="1:56" customFormat="1" ht="21" customHeight="1" x14ac:dyDescent="0.25">
      <c r="A14" s="349"/>
      <c r="B14" s="446"/>
      <c r="C14" s="690"/>
      <c r="D14" s="690"/>
      <c r="F14" s="456"/>
      <c r="H14" s="696"/>
      <c r="I14" s="696"/>
      <c r="J14" s="696"/>
      <c r="K14" s="696"/>
      <c r="M14" s="696"/>
      <c r="N14" s="696"/>
      <c r="O14" s="696"/>
      <c r="P14" s="447"/>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row>
    <row r="15" spans="1:56" customFormat="1" ht="21" customHeight="1" x14ac:dyDescent="0.25">
      <c r="A15" s="349"/>
      <c r="B15" s="446"/>
      <c r="C15" s="686"/>
      <c r="D15" s="686"/>
      <c r="F15" s="457"/>
      <c r="H15" s="692"/>
      <c r="I15" s="692"/>
      <c r="J15" s="692"/>
      <c r="K15" s="692"/>
      <c r="M15" s="692"/>
      <c r="N15" s="692"/>
      <c r="O15" s="692"/>
      <c r="P15" s="447"/>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row>
    <row r="16" spans="1:56" customFormat="1" ht="21" customHeight="1" x14ac:dyDescent="0.25">
      <c r="A16" s="349"/>
      <c r="B16" s="446"/>
      <c r="C16" s="686"/>
      <c r="D16" s="686"/>
      <c r="F16" s="457"/>
      <c r="H16" s="692"/>
      <c r="I16" s="692"/>
      <c r="J16" s="692"/>
      <c r="K16" s="692"/>
      <c r="M16" s="692"/>
      <c r="N16" s="692"/>
      <c r="O16" s="692"/>
      <c r="P16" s="447"/>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row>
    <row r="17" spans="1:56" customFormat="1" ht="21" customHeight="1" x14ac:dyDescent="0.25">
      <c r="A17" s="349"/>
      <c r="B17" s="446"/>
      <c r="C17" s="686"/>
      <c r="D17" s="686"/>
      <c r="F17" s="457"/>
      <c r="H17" s="692"/>
      <c r="I17" s="692"/>
      <c r="J17" s="692"/>
      <c r="K17" s="692"/>
      <c r="M17" s="692"/>
      <c r="N17" s="692"/>
      <c r="O17" s="692"/>
      <c r="P17" s="447"/>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row>
    <row r="18" spans="1:56" customFormat="1" ht="6" customHeight="1" x14ac:dyDescent="0.25">
      <c r="A18" s="349"/>
      <c r="B18" s="446"/>
      <c r="P18" s="447"/>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row>
    <row r="19" spans="1:56" customFormat="1" ht="21" customHeight="1" x14ac:dyDescent="0.25">
      <c r="A19" s="349"/>
      <c r="B19" s="442" t="s">
        <v>217</v>
      </c>
      <c r="C19" s="443"/>
      <c r="D19" s="443"/>
      <c r="E19" s="443"/>
      <c r="F19" s="443"/>
      <c r="G19" s="443"/>
      <c r="H19" s="443"/>
      <c r="I19" s="443"/>
      <c r="J19" s="443"/>
      <c r="K19" s="443"/>
      <c r="L19" s="443"/>
      <c r="M19" s="443"/>
      <c r="N19" s="443"/>
      <c r="O19" s="443"/>
      <c r="P19" s="444"/>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row>
    <row r="20" spans="1:56" customFormat="1" ht="21" customHeight="1" x14ac:dyDescent="0.25">
      <c r="A20" s="349"/>
      <c r="B20" s="693" t="s">
        <v>296</v>
      </c>
      <c r="C20" s="694"/>
      <c r="D20" s="694"/>
      <c r="E20" s="694"/>
      <c r="F20" s="694"/>
      <c r="G20" s="694"/>
      <c r="H20" s="694"/>
      <c r="I20" s="694"/>
      <c r="J20" s="694"/>
      <c r="K20" s="694"/>
      <c r="L20" s="694"/>
      <c r="M20" s="694"/>
      <c r="N20" s="694"/>
      <c r="O20" s="694"/>
      <c r="P20" s="695"/>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row>
    <row r="21" spans="1:56" customFormat="1" ht="21" customHeight="1" x14ac:dyDescent="0.25">
      <c r="A21" s="349"/>
      <c r="B21" s="446"/>
      <c r="C21" s="689" t="s">
        <v>215</v>
      </c>
      <c r="D21" s="689"/>
      <c r="F21" s="445" t="s">
        <v>214</v>
      </c>
      <c r="H21" s="689" t="s">
        <v>219</v>
      </c>
      <c r="I21" s="689"/>
      <c r="J21" s="689"/>
      <c r="K21" s="689"/>
      <c r="P21" s="447"/>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row>
    <row r="22" spans="1:56" customFormat="1" ht="21" customHeight="1" x14ac:dyDescent="0.25">
      <c r="A22" s="349"/>
      <c r="B22" s="446"/>
      <c r="C22" s="690"/>
      <c r="D22" s="690"/>
      <c r="F22" s="456"/>
      <c r="H22" s="691"/>
      <c r="I22" s="691"/>
      <c r="J22" s="691"/>
      <c r="K22" s="691"/>
      <c r="P22" s="447"/>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row>
    <row r="23" spans="1:56" customFormat="1" ht="21" customHeight="1" x14ac:dyDescent="0.25">
      <c r="A23" s="349"/>
      <c r="B23" s="446"/>
      <c r="C23" s="686"/>
      <c r="D23" s="686"/>
      <c r="F23" s="457"/>
      <c r="H23" s="687"/>
      <c r="I23" s="687"/>
      <c r="J23" s="687"/>
      <c r="K23" s="687"/>
      <c r="P23" s="447"/>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row>
    <row r="24" spans="1:56" customFormat="1" ht="21" customHeight="1" x14ac:dyDescent="0.25">
      <c r="A24" s="349"/>
      <c r="B24" s="446"/>
      <c r="C24" s="686"/>
      <c r="D24" s="686"/>
      <c r="F24" s="457"/>
      <c r="H24" s="687"/>
      <c r="I24" s="687"/>
      <c r="J24" s="687"/>
      <c r="K24" s="687"/>
      <c r="P24" s="447"/>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row>
    <row r="25" spans="1:56" customFormat="1" ht="21" customHeight="1" x14ac:dyDescent="0.25">
      <c r="A25" s="349"/>
      <c r="B25" s="446"/>
      <c r="C25" s="686"/>
      <c r="D25" s="686"/>
      <c r="F25" s="457"/>
      <c r="H25" s="687"/>
      <c r="I25" s="687"/>
      <c r="J25" s="687"/>
      <c r="K25" s="687"/>
      <c r="P25" s="447"/>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row>
    <row r="26" spans="1:56" customFormat="1" ht="6" customHeight="1" x14ac:dyDescent="0.25">
      <c r="A26" s="349"/>
      <c r="B26" s="446"/>
      <c r="P26" s="447"/>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row>
    <row r="27" spans="1:56" customFormat="1" ht="21" customHeight="1" x14ac:dyDescent="0.25">
      <c r="A27" s="349"/>
      <c r="B27" s="442" t="s">
        <v>220</v>
      </c>
      <c r="C27" s="440"/>
      <c r="D27" s="440"/>
      <c r="E27" s="440"/>
      <c r="F27" s="440"/>
      <c r="G27" s="440"/>
      <c r="H27" s="440"/>
      <c r="I27" s="440"/>
      <c r="J27" s="440"/>
      <c r="K27" s="440"/>
      <c r="L27" s="440"/>
      <c r="M27" s="440"/>
      <c r="N27" s="440"/>
      <c r="O27" s="440"/>
      <c r="P27" s="441"/>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row>
    <row r="28" spans="1:56" customFormat="1" ht="21" customHeight="1" x14ac:dyDescent="0.25">
      <c r="A28" s="349"/>
      <c r="B28" s="446"/>
      <c r="C28" s="688" t="s">
        <v>215</v>
      </c>
      <c r="D28" s="688"/>
      <c r="F28" s="445" t="s">
        <v>214</v>
      </c>
      <c r="H28" s="688" t="s">
        <v>219</v>
      </c>
      <c r="I28" s="688"/>
      <c r="J28" s="688"/>
      <c r="K28" s="688"/>
      <c r="M28" s="688" t="s">
        <v>218</v>
      </c>
      <c r="N28" s="688"/>
      <c r="O28" s="688"/>
      <c r="P28" s="447"/>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row>
    <row r="29" spans="1:56" customFormat="1" ht="21" customHeight="1" x14ac:dyDescent="0.25">
      <c r="A29" s="349"/>
      <c r="B29" s="446"/>
      <c r="C29" s="690"/>
      <c r="D29" s="690"/>
      <c r="F29" s="456"/>
      <c r="H29" s="696"/>
      <c r="I29" s="696"/>
      <c r="J29" s="696"/>
      <c r="K29" s="696"/>
      <c r="M29" s="696"/>
      <c r="N29" s="696"/>
      <c r="O29" s="696"/>
      <c r="P29" s="447"/>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row>
    <row r="30" spans="1:56" customFormat="1" ht="21" customHeight="1" x14ac:dyDescent="0.25">
      <c r="A30" s="349"/>
      <c r="B30" s="446"/>
      <c r="C30" s="686"/>
      <c r="D30" s="686"/>
      <c r="F30" s="457"/>
      <c r="H30" s="692"/>
      <c r="I30" s="692"/>
      <c r="J30" s="692"/>
      <c r="K30" s="692"/>
      <c r="M30" s="692"/>
      <c r="N30" s="692"/>
      <c r="O30" s="692"/>
      <c r="P30" s="447"/>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row>
    <row r="31" spans="1:56" customFormat="1" ht="21" customHeight="1" x14ac:dyDescent="0.25">
      <c r="A31" s="349"/>
      <c r="B31" s="446"/>
      <c r="C31" s="686"/>
      <c r="D31" s="686"/>
      <c r="F31" s="457"/>
      <c r="H31" s="692"/>
      <c r="I31" s="692"/>
      <c r="J31" s="692"/>
      <c r="K31" s="692"/>
      <c r="M31" s="692"/>
      <c r="N31" s="692"/>
      <c r="O31" s="692"/>
      <c r="P31" s="447"/>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row>
    <row r="32" spans="1:56" customFormat="1" ht="21" customHeight="1" x14ac:dyDescent="0.25">
      <c r="A32" s="349"/>
      <c r="B32" s="446"/>
      <c r="C32" s="686"/>
      <c r="D32" s="686"/>
      <c r="F32" s="457"/>
      <c r="H32" s="692"/>
      <c r="I32" s="692"/>
      <c r="J32" s="692"/>
      <c r="K32" s="692"/>
      <c r="M32" s="692"/>
      <c r="N32" s="692"/>
      <c r="O32" s="692"/>
      <c r="P32" s="447"/>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row>
    <row r="33" spans="1:56" customFormat="1" ht="6" customHeight="1" x14ac:dyDescent="0.25">
      <c r="A33" s="349"/>
      <c r="B33" s="446"/>
      <c r="P33" s="447"/>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row>
    <row r="34" spans="1:56" customFormat="1" ht="21" customHeight="1" x14ac:dyDescent="0.25">
      <c r="A34" s="349"/>
      <c r="B34" s="442" t="s">
        <v>221</v>
      </c>
      <c r="C34" s="440"/>
      <c r="D34" s="440"/>
      <c r="E34" s="440"/>
      <c r="F34" s="440"/>
      <c r="G34" s="440"/>
      <c r="H34" s="440"/>
      <c r="I34" s="440"/>
      <c r="J34" s="440"/>
      <c r="K34" s="440"/>
      <c r="L34" s="440"/>
      <c r="M34" s="440"/>
      <c r="N34" s="440"/>
      <c r="O34" s="440"/>
      <c r="P34" s="441"/>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row>
    <row r="35" spans="1:56" customFormat="1" ht="21" customHeight="1" x14ac:dyDescent="0.25">
      <c r="A35" s="349"/>
      <c r="B35" s="446"/>
      <c r="C35" s="688" t="s">
        <v>222</v>
      </c>
      <c r="D35" s="688"/>
      <c r="F35" s="445" t="s">
        <v>214</v>
      </c>
      <c r="H35" s="688" t="s">
        <v>223</v>
      </c>
      <c r="I35" s="688"/>
      <c r="J35" s="688"/>
      <c r="K35" s="688"/>
      <c r="M35" s="688" t="s">
        <v>218</v>
      </c>
      <c r="N35" s="688"/>
      <c r="O35" s="688"/>
      <c r="P35" s="447"/>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row>
    <row r="36" spans="1:56" customFormat="1" ht="21" customHeight="1" x14ac:dyDescent="0.25">
      <c r="A36" s="349"/>
      <c r="B36" s="446"/>
      <c r="C36" s="690"/>
      <c r="D36" s="690"/>
      <c r="F36" s="456"/>
      <c r="H36" s="696"/>
      <c r="I36" s="696"/>
      <c r="J36" s="696"/>
      <c r="K36" s="696"/>
      <c r="M36" s="696"/>
      <c r="N36" s="696"/>
      <c r="O36" s="696"/>
      <c r="P36" s="447"/>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row>
    <row r="37" spans="1:56" customFormat="1" ht="21" customHeight="1" x14ac:dyDescent="0.25">
      <c r="A37" s="349"/>
      <c r="B37" s="446"/>
      <c r="C37" s="686"/>
      <c r="D37" s="686"/>
      <c r="F37" s="457"/>
      <c r="H37" s="692"/>
      <c r="I37" s="692"/>
      <c r="J37" s="692"/>
      <c r="K37" s="692"/>
      <c r="M37" s="692"/>
      <c r="N37" s="692"/>
      <c r="O37" s="692"/>
      <c r="P37" s="447"/>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row>
    <row r="38" spans="1:56" customFormat="1" ht="21" customHeight="1" x14ac:dyDescent="0.25">
      <c r="A38" s="349"/>
      <c r="B38" s="446"/>
      <c r="C38" s="686"/>
      <c r="D38" s="686"/>
      <c r="F38" s="457"/>
      <c r="H38" s="692"/>
      <c r="I38" s="692"/>
      <c r="J38" s="692"/>
      <c r="K38" s="692"/>
      <c r="M38" s="692"/>
      <c r="N38" s="692"/>
      <c r="O38" s="692"/>
      <c r="P38" s="447"/>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row>
    <row r="39" spans="1:56" customFormat="1" ht="21" customHeight="1" x14ac:dyDescent="0.25">
      <c r="A39" s="349"/>
      <c r="B39" s="446"/>
      <c r="C39" s="686"/>
      <c r="D39" s="686"/>
      <c r="F39" s="457"/>
      <c r="H39" s="692"/>
      <c r="I39" s="692"/>
      <c r="J39" s="692"/>
      <c r="K39" s="692"/>
      <c r="M39" s="692"/>
      <c r="N39" s="692"/>
      <c r="O39" s="692"/>
      <c r="P39" s="447"/>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row>
    <row r="40" spans="1:56" customFormat="1" ht="6" customHeight="1" x14ac:dyDescent="0.25">
      <c r="A40" s="349"/>
      <c r="B40" s="446"/>
      <c r="P40" s="447"/>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row>
    <row r="41" spans="1:56" s="51" customFormat="1" ht="18" customHeight="1" x14ac:dyDescent="0.25">
      <c r="B41" s="175" t="s">
        <v>5</v>
      </c>
      <c r="C41" s="176"/>
      <c r="D41" s="176"/>
      <c r="E41" s="176"/>
      <c r="F41" s="176"/>
      <c r="G41" s="176"/>
      <c r="H41" s="176"/>
      <c r="I41" s="176"/>
      <c r="J41" s="176"/>
      <c r="K41" s="176"/>
      <c r="L41" s="176"/>
      <c r="M41" s="176"/>
      <c r="N41" s="176"/>
      <c r="O41" s="176"/>
      <c r="P41" s="177"/>
    </row>
    <row r="42" spans="1:56" ht="57.75" customHeight="1" x14ac:dyDescent="0.25">
      <c r="B42" s="109"/>
      <c r="C42" s="685"/>
      <c r="D42" s="685"/>
      <c r="E42" s="685"/>
      <c r="F42" s="685"/>
      <c r="G42" s="685"/>
      <c r="H42" s="685"/>
      <c r="I42" s="685"/>
      <c r="J42" s="685"/>
      <c r="K42" s="685"/>
      <c r="L42" s="685"/>
      <c r="M42" s="685"/>
      <c r="N42" s="685"/>
      <c r="O42" s="685"/>
      <c r="P42" s="202"/>
    </row>
    <row r="43" spans="1:56" x14ac:dyDescent="0.25">
      <c r="B43" s="110"/>
      <c r="C43" s="111"/>
      <c r="D43" s="111"/>
      <c r="E43" s="111"/>
      <c r="F43" s="111"/>
      <c r="G43" s="111"/>
      <c r="H43" s="111"/>
      <c r="I43" s="111"/>
      <c r="J43" s="111"/>
      <c r="K43" s="111"/>
      <c r="L43" s="111"/>
      <c r="M43" s="111"/>
      <c r="N43" s="111"/>
      <c r="O43" s="111"/>
      <c r="P43" s="112"/>
    </row>
    <row r="44" spans="1:56" x14ac:dyDescent="0.25">
      <c r="B44" s="113" t="s">
        <v>75</v>
      </c>
      <c r="C44" s="1"/>
      <c r="D44" s="1"/>
      <c r="E44" s="1"/>
      <c r="F44" s="1"/>
      <c r="G44" s="1"/>
      <c r="H44" s="1"/>
      <c r="I44" s="1"/>
      <c r="J44" s="1"/>
      <c r="K44" s="1"/>
      <c r="L44" s="1"/>
      <c r="M44" s="1"/>
      <c r="N44" s="1"/>
      <c r="O44" s="1"/>
      <c r="P44" s="1"/>
    </row>
  </sheetData>
  <sheetProtection algorithmName="SHA-512" hashValue="tW+jGHri4itEfxRtB+TGP5OyfvqebUSr/KM5Csr1QB6CsLx/Q6M85XlpI73eawZtcl2ab7STUOEcnaeMOgfq9A==" saltValue="vh/hKHMjX+6WlqWxbgYRqA==" spinCount="100000" sheet="1" objects="1" scenarios="1"/>
  <mergeCells count="57">
    <mergeCell ref="M37:O37"/>
    <mergeCell ref="M38:O38"/>
    <mergeCell ref="M39:O39"/>
    <mergeCell ref="C37:D37"/>
    <mergeCell ref="C38:D38"/>
    <mergeCell ref="C39:D39"/>
    <mergeCell ref="H37:K37"/>
    <mergeCell ref="H38:K38"/>
    <mergeCell ref="H39:K39"/>
    <mergeCell ref="C32:D32"/>
    <mergeCell ref="H31:K31"/>
    <mergeCell ref="H32:K32"/>
    <mergeCell ref="H35:K35"/>
    <mergeCell ref="M36:O36"/>
    <mergeCell ref="M32:O32"/>
    <mergeCell ref="C29:D29"/>
    <mergeCell ref="M29:O29"/>
    <mergeCell ref="H29:K29"/>
    <mergeCell ref="H30:K30"/>
    <mergeCell ref="C35:D35"/>
    <mergeCell ref="H36:K36"/>
    <mergeCell ref="C13:D13"/>
    <mergeCell ref="H13:K13"/>
    <mergeCell ref="M13:O13"/>
    <mergeCell ref="C14:D14"/>
    <mergeCell ref="H14:K14"/>
    <mergeCell ref="M14:O14"/>
    <mergeCell ref="C15:D15"/>
    <mergeCell ref="H15:K15"/>
    <mergeCell ref="M15:O15"/>
    <mergeCell ref="C16:D16"/>
    <mergeCell ref="H16:K16"/>
    <mergeCell ref="M16:O16"/>
    <mergeCell ref="C21:D21"/>
    <mergeCell ref="H21:K21"/>
    <mergeCell ref="C22:D22"/>
    <mergeCell ref="H22:K22"/>
    <mergeCell ref="C17:D17"/>
    <mergeCell ref="H17:K17"/>
    <mergeCell ref="B20:P20"/>
    <mergeCell ref="M17:O17"/>
    <mergeCell ref="C42:O42"/>
    <mergeCell ref="C23:D23"/>
    <mergeCell ref="C24:D24"/>
    <mergeCell ref="C25:D25"/>
    <mergeCell ref="H23:K23"/>
    <mergeCell ref="H24:K24"/>
    <mergeCell ref="H25:K25"/>
    <mergeCell ref="C28:D28"/>
    <mergeCell ref="H28:K28"/>
    <mergeCell ref="M28:O28"/>
    <mergeCell ref="M35:O35"/>
    <mergeCell ref="C30:D30"/>
    <mergeCell ref="C31:D31"/>
    <mergeCell ref="M30:O30"/>
    <mergeCell ref="M31:O31"/>
    <mergeCell ref="C36:D36"/>
  </mergeCells>
  <phoneticPr fontId="0" type="noConversion"/>
  <printOptions horizontalCentered="1" verticalCentered="1"/>
  <pageMargins left="0.75" right="0.75" top="1" bottom="1" header="0.5" footer="0.5"/>
  <pageSetup scale="80" orientation="portrait" r:id="rId1"/>
  <headerFooter alignWithMargins="0">
    <oddFooter>&amp;L(Version 5.0, revised July 2025)</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4358-A709-47DE-9765-5E6CA292084D}">
  <sheetPr codeName="Sheet20">
    <pageSetUpPr autoPageBreaks="0" fitToPage="1"/>
  </sheetPr>
  <dimension ref="B1:AA60"/>
  <sheetViews>
    <sheetView showGridLines="0" showRowColHeaders="0" zoomScale="75" zoomScaleNormal="70" zoomScaleSheetLayoutView="100" workbookViewId="0">
      <selection activeCell="D11" sqref="D11:F11"/>
    </sheetView>
  </sheetViews>
  <sheetFormatPr defaultColWidth="9.33203125" defaultRowHeight="13.2" x14ac:dyDescent="0.25"/>
  <cols>
    <col min="1" max="1" width="15.33203125" style="149" customWidth="1"/>
    <col min="2" max="2" width="9.77734375" style="149" customWidth="1"/>
    <col min="3" max="3" width="28.21875" style="149" customWidth="1"/>
    <col min="4" max="15" width="10.77734375" style="149" customWidth="1"/>
    <col min="16" max="16" width="16.77734375" style="149" hidden="1" customWidth="1"/>
    <col min="17" max="18" width="14.77734375" style="149" customWidth="1"/>
    <col min="19" max="19" width="17.77734375" style="149" customWidth="1"/>
    <col min="20" max="16384" width="9.33203125" style="149"/>
  </cols>
  <sheetData>
    <row r="1" spans="2:27" s="44" customFormat="1" ht="3" customHeight="1" x14ac:dyDescent="0.25">
      <c r="AA1" s="588"/>
    </row>
    <row r="2" spans="2:27" s="125" customFormat="1" ht="24" customHeight="1" x14ac:dyDescent="0.25">
      <c r="B2" s="121" t="s">
        <v>295</v>
      </c>
      <c r="C2" s="121"/>
      <c r="D2" s="122"/>
      <c r="E2" s="122"/>
      <c r="F2" s="122"/>
      <c r="G2" s="122"/>
      <c r="H2" s="122"/>
      <c r="I2" s="122"/>
      <c r="J2" s="122"/>
      <c r="K2" s="122"/>
      <c r="L2" s="122"/>
      <c r="M2" s="122"/>
      <c r="N2" s="122"/>
      <c r="O2" s="357"/>
      <c r="P2" s="123"/>
      <c r="Q2" s="123"/>
      <c r="R2" s="123"/>
      <c r="S2" s="124" t="s">
        <v>171</v>
      </c>
    </row>
    <row r="3" spans="2:27" s="128" customFormat="1" ht="4.5" customHeight="1" x14ac:dyDescent="0.25">
      <c r="B3" s="126"/>
      <c r="C3" s="126"/>
      <c r="D3" s="127"/>
      <c r="E3" s="127"/>
      <c r="F3" s="127"/>
      <c r="G3" s="127"/>
      <c r="H3" s="127"/>
      <c r="I3" s="127"/>
      <c r="J3" s="127"/>
      <c r="K3" s="127"/>
      <c r="L3" s="127"/>
      <c r="M3" s="127"/>
      <c r="N3" s="127"/>
      <c r="O3" s="127"/>
      <c r="P3" s="127"/>
      <c r="Q3" s="127"/>
      <c r="R3" s="127"/>
      <c r="S3" s="127"/>
    </row>
    <row r="4" spans="2:27" s="128" customFormat="1" ht="24" customHeight="1" x14ac:dyDescent="0.35">
      <c r="B4" s="358" t="str">
        <f>CONCATENATE(Cover!D21,"  ",Cover!E21)</f>
        <v xml:space="preserve">FACILITY NAME:  </v>
      </c>
      <c r="C4" s="234"/>
      <c r="D4" s="129"/>
      <c r="E4" s="130"/>
      <c r="F4" s="131"/>
      <c r="G4" s="131"/>
      <c r="H4" s="359"/>
      <c r="I4" s="233" t="str">
        <f>CONCATENATE(Cover!D23,"  ",Cover!E23)</f>
        <v xml:space="preserve">DWEE PROGRAM NO.:  </v>
      </c>
      <c r="J4" s="132"/>
      <c r="K4" s="134"/>
      <c r="L4" s="129"/>
      <c r="M4" s="130"/>
      <c r="N4" s="361"/>
      <c r="O4" s="235" t="str">
        <f>CONCATENATE(Cover!D24,"  ",Cover!E24)</f>
        <v xml:space="preserve">DWEE FACILITY NO.:  </v>
      </c>
      <c r="P4" s="132"/>
      <c r="Q4" s="132"/>
      <c r="R4" s="132"/>
      <c r="S4" s="135"/>
    </row>
    <row r="5" spans="2:27" s="128" customFormat="1" ht="4.5" customHeight="1" x14ac:dyDescent="0.35">
      <c r="B5" s="236"/>
      <c r="C5" s="236"/>
      <c r="D5" s="136"/>
      <c r="E5" s="127"/>
      <c r="F5" s="127"/>
      <c r="G5" s="127"/>
      <c r="H5" s="127"/>
      <c r="I5" s="127"/>
      <c r="J5" s="237"/>
      <c r="K5" s="127"/>
      <c r="L5" s="136"/>
      <c r="M5" s="127"/>
      <c r="N5" s="137"/>
      <c r="O5" s="137"/>
      <c r="P5" s="127"/>
      <c r="Q5" s="127"/>
      <c r="R5" s="127"/>
      <c r="S5" s="127"/>
    </row>
    <row r="6" spans="2:27" s="142" customFormat="1" ht="24" customHeight="1" x14ac:dyDescent="0.35">
      <c r="B6" s="360" t="str">
        <f>CONCATENATE(Cover!D26,"  ",Cover!E26)</f>
        <v xml:space="preserve">CONSULTANT:  </v>
      </c>
      <c r="C6" s="239"/>
      <c r="D6" s="129"/>
      <c r="E6" s="138"/>
      <c r="F6" s="139"/>
      <c r="G6" s="139"/>
      <c r="H6" s="141"/>
      <c r="I6" s="238" t="str">
        <f>IF(Cover!E27="",Cover!D27,CONCATENATE(Cover!D27,"  ",TEXT(Cover!E27,"dd-mmm-yy")))</f>
        <v>COMPLETION DATE:</v>
      </c>
      <c r="J6" s="139"/>
      <c r="K6" s="140"/>
      <c r="L6" s="129"/>
      <c r="M6" s="130"/>
      <c r="N6" s="361"/>
      <c r="O6" s="240" t="str">
        <f>CONCATENATE(Cover!D28,"  ",Cover!E28)</f>
        <v xml:space="preserve">PREPARED BY:  </v>
      </c>
      <c r="P6" s="139"/>
      <c r="Q6" s="139"/>
      <c r="R6" s="139"/>
      <c r="S6" s="141"/>
    </row>
    <row r="7" spans="2:27" s="146" customFormat="1" ht="3" customHeight="1" x14ac:dyDescent="0.25">
      <c r="B7" s="143"/>
      <c r="C7" s="143"/>
      <c r="D7" s="144"/>
      <c r="E7" s="144"/>
      <c r="F7" s="144"/>
      <c r="G7" s="144"/>
      <c r="H7" s="144"/>
      <c r="I7" s="144"/>
      <c r="J7" s="145"/>
      <c r="K7" s="145"/>
      <c r="L7" s="144"/>
      <c r="M7" s="144"/>
      <c r="N7" s="144"/>
      <c r="O7" s="144"/>
      <c r="P7" s="144"/>
      <c r="Q7" s="144"/>
      <c r="R7" s="144"/>
      <c r="S7" s="144"/>
    </row>
    <row r="8" spans="2:27" s="128" customFormat="1" ht="24" customHeight="1" x14ac:dyDescent="0.25">
      <c r="B8" s="712" t="s">
        <v>86</v>
      </c>
      <c r="C8" s="713"/>
      <c r="D8" s="713"/>
      <c r="E8" s="713"/>
      <c r="F8" s="713"/>
      <c r="G8" s="713"/>
      <c r="H8" s="713"/>
      <c r="I8" s="713"/>
      <c r="J8" s="713"/>
      <c r="K8" s="713"/>
      <c r="L8" s="713"/>
      <c r="M8" s="713"/>
      <c r="N8" s="713"/>
      <c r="O8" s="713"/>
      <c r="P8" s="713"/>
      <c r="Q8" s="713"/>
      <c r="R8" s="713"/>
      <c r="S8" s="714"/>
    </row>
    <row r="9" spans="2:27" s="128" customFormat="1" ht="21" customHeight="1" x14ac:dyDescent="0.25">
      <c r="B9" s="709" t="s">
        <v>81</v>
      </c>
      <c r="C9" s="710"/>
      <c r="D9" s="710"/>
      <c r="E9" s="710"/>
      <c r="F9" s="710"/>
      <c r="G9" s="710"/>
      <c r="H9" s="710"/>
      <c r="I9" s="710"/>
      <c r="J9" s="710"/>
      <c r="K9" s="710"/>
      <c r="L9" s="710"/>
      <c r="M9" s="710"/>
      <c r="N9" s="710"/>
      <c r="O9" s="710"/>
      <c r="P9" s="710"/>
      <c r="Q9" s="710"/>
      <c r="R9" s="710"/>
      <c r="S9" s="711"/>
    </row>
    <row r="10" spans="2:27" ht="4.5" customHeight="1" x14ac:dyDescent="0.25">
      <c r="B10" s="147"/>
      <c r="C10" s="147"/>
      <c r="D10" s="148"/>
      <c r="E10" s="148"/>
      <c r="F10" s="148"/>
      <c r="G10" s="148"/>
      <c r="H10" s="148"/>
      <c r="I10" s="148"/>
      <c r="J10" s="148"/>
      <c r="K10" s="148"/>
      <c r="L10" s="148"/>
      <c r="M10" s="148"/>
      <c r="N10" s="148"/>
      <c r="O10" s="148"/>
      <c r="P10" s="148"/>
      <c r="Q10" s="148"/>
      <c r="R10" s="148"/>
      <c r="S10" s="148"/>
    </row>
    <row r="11" spans="2:27" ht="21" customHeight="1" x14ac:dyDescent="0.35">
      <c r="B11" s="241" t="s">
        <v>22</v>
      </c>
      <c r="C11" s="242"/>
      <c r="D11" s="697"/>
      <c r="E11" s="698"/>
      <c r="F11" s="699"/>
      <c r="G11" s="697"/>
      <c r="H11" s="698"/>
      <c r="I11" s="699"/>
      <c r="J11" s="697"/>
      <c r="K11" s="698"/>
      <c r="L11" s="699"/>
      <c r="M11" s="697"/>
      <c r="N11" s="698"/>
      <c r="O11" s="699"/>
      <c r="P11" s="243" t="s">
        <v>23</v>
      </c>
      <c r="Q11" s="715" t="s">
        <v>24</v>
      </c>
      <c r="R11" s="715" t="s">
        <v>25</v>
      </c>
      <c r="S11" s="715" t="s">
        <v>275</v>
      </c>
    </row>
    <row r="12" spans="2:27" ht="21" customHeight="1" x14ac:dyDescent="0.35">
      <c r="B12" s="241" t="s">
        <v>26</v>
      </c>
      <c r="C12" s="242"/>
      <c r="D12" s="704"/>
      <c r="E12" s="705"/>
      <c r="F12" s="706"/>
      <c r="G12" s="704"/>
      <c r="H12" s="705"/>
      <c r="I12" s="706"/>
      <c r="J12" s="704"/>
      <c r="K12" s="705"/>
      <c r="L12" s="706"/>
      <c r="M12" s="704"/>
      <c r="N12" s="705"/>
      <c r="O12" s="706"/>
      <c r="P12" s="244" t="s">
        <v>27</v>
      </c>
      <c r="Q12" s="716"/>
      <c r="R12" s="716"/>
      <c r="S12" s="716"/>
    </row>
    <row r="13" spans="2:27" ht="21" customHeight="1" x14ac:dyDescent="0.35">
      <c r="B13" s="245" t="s">
        <v>28</v>
      </c>
      <c r="C13" s="246"/>
      <c r="D13" s="362"/>
      <c r="E13" s="363"/>
      <c r="F13" s="364"/>
      <c r="G13" s="362"/>
      <c r="H13" s="363"/>
      <c r="I13" s="364"/>
      <c r="J13" s="362"/>
      <c r="K13" s="363"/>
      <c r="L13" s="364"/>
      <c r="M13" s="362"/>
      <c r="N13" s="363"/>
      <c r="O13" s="364"/>
      <c r="P13" s="247"/>
      <c r="Q13" s="717"/>
      <c r="R13" s="717"/>
      <c r="S13" s="717"/>
    </row>
    <row r="14" spans="2:27" ht="21" customHeight="1" x14ac:dyDescent="0.35">
      <c r="B14" s="248" t="s">
        <v>237</v>
      </c>
      <c r="C14" s="249"/>
      <c r="D14" s="250"/>
      <c r="E14" s="250"/>
      <c r="F14" s="250"/>
      <c r="G14" s="250"/>
      <c r="H14" s="250"/>
      <c r="I14" s="250"/>
      <c r="J14" s="250"/>
      <c r="K14" s="250"/>
      <c r="L14" s="250"/>
      <c r="M14" s="250"/>
      <c r="N14" s="250"/>
      <c r="O14" s="250"/>
      <c r="P14" s="251"/>
      <c r="Q14" s="251"/>
      <c r="R14" s="251"/>
      <c r="S14" s="252"/>
    </row>
    <row r="15" spans="2:27" ht="21.75" customHeight="1" x14ac:dyDescent="0.35">
      <c r="B15" s="253" t="s">
        <v>29</v>
      </c>
      <c r="C15" s="254"/>
      <c r="D15" s="365"/>
      <c r="E15" s="366"/>
      <c r="F15" s="367"/>
      <c r="G15" s="365"/>
      <c r="H15" s="366"/>
      <c r="I15" s="367"/>
      <c r="J15" s="365"/>
      <c r="K15" s="366"/>
      <c r="L15" s="367"/>
      <c r="M15" s="366"/>
      <c r="N15" s="366"/>
      <c r="O15" s="367"/>
      <c r="P15" s="255" t="str">
        <f>IF(COUNT('Form-5-(1)'!D15:O15,'Form-5-(2)'!D15:O15,'Form-5-(3)'!D15:O15,'Form-5-(4)'!D15:O15,'Form-5-(5)'!D15:O15)=0,"",COUNT('Form-5-(1)'!D15:O15,'Form-5-(2)'!D15:O15,'Form-5-(3)'!D5:O15,'Form-5-(4)'!D15:O15,'Form-5-(5)'!D15:O15))</f>
        <v/>
      </c>
      <c r="Q15" s="268" t="str">
        <f>IF(P15="","",AVERAGE(D15:O15,'Form-5-(2)'!D15:O15,'Form-5-(3)'!D15:O15,'Form-5-(4)'!D15:O15,'Form-5-(5)'!D15:O15))</f>
        <v/>
      </c>
      <c r="R15" s="268" t="str">
        <f>IF(Q15="","",MAX(D15:O15,'Form-5-(2)'!D15:O15,'Form-5-(3)'!D15:O15,'Form-5-(4)'!D15:O15,'Form-5-(5)'!D15:O15))</f>
        <v/>
      </c>
      <c r="S15" s="255" t="str">
        <f>IF(OR((Q15=""),(R15="")),"",R15/Q15)</f>
        <v/>
      </c>
    </row>
    <row r="16" spans="2:27" ht="21.75" customHeight="1" x14ac:dyDescent="0.35">
      <c r="B16" s="253" t="s">
        <v>30</v>
      </c>
      <c r="C16" s="254"/>
      <c r="D16" s="368"/>
      <c r="E16" s="369"/>
      <c r="F16" s="370"/>
      <c r="G16" s="368"/>
      <c r="H16" s="369"/>
      <c r="I16" s="370"/>
      <c r="J16" s="368"/>
      <c r="K16" s="369"/>
      <c r="L16" s="370"/>
      <c r="M16" s="369"/>
      <c r="N16" s="369"/>
      <c r="O16" s="370"/>
      <c r="P16" s="255" t="str">
        <f>IF(COUNT('Form-5-(1)'!D16:O16,'Form-5-(2)'!D16:O16,'Form-5-(3)'!D16:O16,'Form-5-(4)'!D16:O16,'Form-5-(5)'!D16:O16)=0,"",COUNT('Form-5-(1)'!D16:O16,'Form-5-(2)'!D16:O16,'Form-5-(3)'!D6:O16,'Form-5-(4)'!D16:O16,'Form-5-(5)'!D16:O16))</f>
        <v/>
      </c>
      <c r="Q16" s="268" t="str">
        <f>IF(P16="","",AVERAGE(D16:O16,'Form-5-(2)'!D16:O16,'Form-5-(3)'!D16:O16,'Form-5-(4)'!D16:O16,'Form-5-(5)'!D16:O16))</f>
        <v/>
      </c>
      <c r="R16" s="268" t="str">
        <f>IF(Q16="","",MAX(D16:O16,'Form-5-(2)'!D16:O16,'Form-5-(3)'!D16:O16,'Form-5-(4)'!D16:O16,'Form-5-(5)'!D16:O16))</f>
        <v/>
      </c>
      <c r="S16" s="255" t="str">
        <f t="shared" ref="S16:S21" si="0">IF(OR((Q16=""),(R16="")),"",R16/Q16)</f>
        <v/>
      </c>
    </row>
    <row r="17" spans="2:19" ht="21.75" customHeight="1" x14ac:dyDescent="0.35">
      <c r="B17" s="253" t="s">
        <v>31</v>
      </c>
      <c r="C17" s="254"/>
      <c r="D17" s="368"/>
      <c r="E17" s="369"/>
      <c r="F17" s="370"/>
      <c r="G17" s="368"/>
      <c r="H17" s="369"/>
      <c r="I17" s="370"/>
      <c r="J17" s="368"/>
      <c r="K17" s="369"/>
      <c r="L17" s="370"/>
      <c r="M17" s="369"/>
      <c r="N17" s="369"/>
      <c r="O17" s="370"/>
      <c r="P17" s="255" t="str">
        <f>IF(COUNT('Form-5-(1)'!D17:O17,'Form-5-(2)'!D17:O17,'Form-5-(3)'!D17:O17,'Form-5-(4)'!D17:O17,'Form-5-(5)'!D17:O17)=0,"",COUNT('Form-5-(1)'!D17:O17,'Form-5-(2)'!D17:O17,'Form-5-(3)'!D7:O17,'Form-5-(4)'!D17:O17,'Form-5-(5)'!D17:O17))</f>
        <v/>
      </c>
      <c r="Q17" s="268" t="str">
        <f>IF(P17="","",AVERAGE(D17:O17,'Form-5-(2)'!D17:O17,'Form-5-(3)'!D17:O17,'Form-5-(4)'!D17:O17,'Form-5-(5)'!D17:O17))</f>
        <v/>
      </c>
      <c r="R17" s="268" t="str">
        <f>IF(Q17="","",MAX(D17:O17,'Form-5-(2)'!D17:O17,'Form-5-(3)'!D17:O17,'Form-5-(4)'!D17:O17,'Form-5-(5)'!D17:O17))</f>
        <v/>
      </c>
      <c r="S17" s="255" t="str">
        <f t="shared" si="0"/>
        <v/>
      </c>
    </row>
    <row r="18" spans="2:19" ht="21.75" customHeight="1" x14ac:dyDescent="0.35">
      <c r="B18" s="253" t="s">
        <v>32</v>
      </c>
      <c r="C18" s="254"/>
      <c r="D18" s="368"/>
      <c r="E18" s="369"/>
      <c r="F18" s="370"/>
      <c r="G18" s="368"/>
      <c r="H18" s="369"/>
      <c r="I18" s="370"/>
      <c r="J18" s="368"/>
      <c r="K18" s="369"/>
      <c r="L18" s="370"/>
      <c r="M18" s="369"/>
      <c r="N18" s="369"/>
      <c r="O18" s="370"/>
      <c r="P18" s="255" t="str">
        <f>IF(COUNT('Form-5-(1)'!D18:O18,'Form-5-(2)'!D18:O18,'Form-5-(3)'!D18:O18,'Form-5-(4)'!D18:O18,'Form-5-(5)'!D18:O18)=0,"",COUNT('Form-5-(1)'!D18:O18,'Form-5-(2)'!D18:O18,'Form-5-(3)'!D8:O18,'Form-5-(4)'!D18:O18,'Form-5-(5)'!D18:O18))</f>
        <v/>
      </c>
      <c r="Q18" s="268" t="str">
        <f>IF(P18="","",AVERAGE(D18:O18,'Form-5-(2)'!D18:O18,'Form-5-(3)'!D18:O18,'Form-5-(4)'!D18:O18,'Form-5-(5)'!D18:O18))</f>
        <v/>
      </c>
      <c r="R18" s="268" t="str">
        <f>IF(Q18="","",MAX(D18:O18,'Form-5-(2)'!D18:O18,'Form-5-(3)'!D18:O18,'Form-5-(4)'!D18:O18,'Form-5-(5)'!D18:O18))</f>
        <v/>
      </c>
      <c r="S18" s="255" t="str">
        <f t="shared" si="0"/>
        <v/>
      </c>
    </row>
    <row r="19" spans="2:19" ht="21.75" customHeight="1" x14ac:dyDescent="0.35">
      <c r="B19" s="253" t="s">
        <v>34</v>
      </c>
      <c r="C19" s="254"/>
      <c r="D19" s="368"/>
      <c r="E19" s="369"/>
      <c r="F19" s="370"/>
      <c r="G19" s="369"/>
      <c r="H19" s="369"/>
      <c r="I19" s="370"/>
      <c r="J19" s="369"/>
      <c r="K19" s="369"/>
      <c r="L19" s="370"/>
      <c r="M19" s="369"/>
      <c r="N19" s="369"/>
      <c r="O19" s="370"/>
      <c r="P19" s="255" t="str">
        <f>IF(COUNT('Form-5-(1)'!D19:O19,'Form-5-(2)'!D19:O19,'Form-5-(3)'!D19:O19,'Form-5-(4)'!D19:O19,'Form-5-(5)'!D19:O19)=0,"",COUNT('Form-5-(1)'!D19:O19,'Form-5-(2)'!D19:O19,'Form-5-(3)'!D9:O19,'Form-5-(4)'!D19:O19,'Form-5-(5)'!D19:O19))</f>
        <v/>
      </c>
      <c r="Q19" s="268" t="str">
        <f>IF(P19="","",AVERAGE(D19:O19,'Form-5-(2)'!D19:O19,'Form-5-(3)'!D19:O19,'Form-5-(4)'!D19:O19,'Form-5-(5)'!D19:O19))</f>
        <v/>
      </c>
      <c r="R19" s="268" t="str">
        <f>IF(Q19="","",MAX(D19:O19,'Form-5-(2)'!D19:O19,'Form-5-(3)'!D19:O19,'Form-5-(4)'!D19:O19,'Form-5-(5)'!D19:O19))</f>
        <v/>
      </c>
      <c r="S19" s="255" t="str">
        <f t="shared" si="0"/>
        <v/>
      </c>
    </row>
    <row r="20" spans="2:19" ht="21.75" customHeight="1" x14ac:dyDescent="0.35">
      <c r="B20" s="253" t="s">
        <v>33</v>
      </c>
      <c r="C20" s="254"/>
      <c r="D20" s="368"/>
      <c r="E20" s="369"/>
      <c r="F20" s="370"/>
      <c r="G20" s="369"/>
      <c r="H20" s="369"/>
      <c r="I20" s="370"/>
      <c r="J20" s="369"/>
      <c r="K20" s="369"/>
      <c r="L20" s="370"/>
      <c r="M20" s="369"/>
      <c r="N20" s="369"/>
      <c r="O20" s="370"/>
      <c r="P20" s="255" t="str">
        <f>IF(COUNT('Form-5-(1)'!D20:O20,'Form-5-(2)'!D20:O20,'Form-5-(3)'!D20:O20,'Form-5-(4)'!D20:O20,'Form-5-(5)'!D20:O20)=0,"",COUNT('Form-5-(1)'!D20:O20,'Form-5-(2)'!D20:O20,'Form-5-(3)'!D10:O20,'Form-5-(4)'!D20:O20,'Form-5-(5)'!D20:O20))</f>
        <v/>
      </c>
      <c r="Q20" s="268" t="str">
        <f>IF(P20="","",AVERAGE(D20:O20,'Form-5-(2)'!D20:O20,'Form-5-(3)'!D20:O20,'Form-5-(4)'!D20:O20,'Form-5-(5)'!D20:O20))</f>
        <v/>
      </c>
      <c r="R20" s="268" t="str">
        <f>IF(Q20="","",MAX(D20:O20,'Form-5-(2)'!D20:O20,'Form-5-(3)'!D20:O20,'Form-5-(4)'!D20:O20,'Form-5-(5)'!D20:O20))</f>
        <v/>
      </c>
      <c r="S20" s="255" t="str">
        <f t="shared" si="0"/>
        <v/>
      </c>
    </row>
    <row r="21" spans="2:19" ht="21.75" customHeight="1" x14ac:dyDescent="0.35">
      <c r="B21" s="256" t="s">
        <v>35</v>
      </c>
      <c r="C21" s="257"/>
      <c r="D21" s="368"/>
      <c r="E21" s="369"/>
      <c r="F21" s="370"/>
      <c r="G21" s="369"/>
      <c r="H21" s="369"/>
      <c r="I21" s="370"/>
      <c r="J21" s="369"/>
      <c r="K21" s="369"/>
      <c r="L21" s="370"/>
      <c r="M21" s="369"/>
      <c r="N21" s="369"/>
      <c r="O21" s="370"/>
      <c r="P21" s="255" t="str">
        <f>IF(COUNT('Form-5-(1)'!D21:O21,'Form-5-(2)'!D21:O21,'Form-5-(3)'!D21:O21,'Form-5-(4)'!D21:O21,'Form-5-(5)'!D21:O21)=0,"",COUNT('Form-5-(1)'!D21:O21,'Form-5-(2)'!D21:O21,'Form-5-(3)'!D11:O21,'Form-5-(4)'!D21:O21,'Form-5-(5)'!D21:O21))</f>
        <v/>
      </c>
      <c r="Q21" s="268" t="str">
        <f>IF(P21="","",AVERAGE(D21:O21,'Form-5-(2)'!D21:O21,'Form-5-(3)'!D21:O21,'Form-5-(4)'!D21:O21,'Form-5-(5)'!D21:O21))</f>
        <v/>
      </c>
      <c r="R21" s="268" t="str">
        <f>IF(Q21="","",MAX(D21:O21,'Form-5-(2)'!D21:O21,'Form-5-(3)'!D21:O21,'Form-5-(4)'!D21:O21,'Form-5-(5)'!D21:O21))</f>
        <v/>
      </c>
      <c r="S21" s="255" t="str">
        <f t="shared" si="0"/>
        <v/>
      </c>
    </row>
    <row r="22" spans="2:19" ht="21.75" customHeight="1" x14ac:dyDescent="0.35">
      <c r="B22" s="248" t="s">
        <v>36</v>
      </c>
      <c r="C22" s="249"/>
      <c r="D22" s="250"/>
      <c r="E22" s="250"/>
      <c r="F22" s="250"/>
      <c r="G22" s="250"/>
      <c r="H22" s="250"/>
      <c r="I22" s="250"/>
      <c r="J22" s="250"/>
      <c r="K22" s="250"/>
      <c r="L22" s="250"/>
      <c r="M22" s="250"/>
      <c r="N22" s="250"/>
      <c r="O22" s="250"/>
      <c r="P22" s="251" t="str">
        <f>IF(COUNT('Form-5-(1)'!D22:O22,#REF!,#REF!,#REF!)=0,"",COUNT('Form-5-(1)'!D22:O22,#REF!,#REF!,#REF!))</f>
        <v/>
      </c>
      <c r="Q22" s="258"/>
      <c r="R22" s="258"/>
      <c r="S22" s="255"/>
    </row>
    <row r="23" spans="2:19" ht="21.75" customHeight="1" x14ac:dyDescent="0.35">
      <c r="B23" s="256" t="s">
        <v>37</v>
      </c>
      <c r="C23" s="254"/>
      <c r="D23" s="365"/>
      <c r="E23" s="366"/>
      <c r="F23" s="367"/>
      <c r="G23" s="366"/>
      <c r="H23" s="366"/>
      <c r="I23" s="367"/>
      <c r="J23" s="366"/>
      <c r="K23" s="366"/>
      <c r="L23" s="367"/>
      <c r="M23" s="366"/>
      <c r="N23" s="366"/>
      <c r="O23" s="367"/>
      <c r="P23" s="255" t="str">
        <f>IF(COUNT('Form-5-(1)'!D23:O23,'Form-5-(2)'!D23:O23,'Form-5-(3)'!D23:O23,'Form-5-(4)'!D23:O23,'Form-5-(5)'!D23:O23)=0,"",COUNT('Form-5-(1)'!D23:O23,'Form-5-(2)'!D23:O23,'Form-5-(3)'!D13:O23,'Form-5-(4)'!D23:O23,'Form-5-(5)'!D23:O23))</f>
        <v/>
      </c>
      <c r="Q23" s="268" t="str">
        <f>IF(P23="","",AVERAGE(D23:O23,'Form-5-(2)'!D23:O23,'Form-5-(3)'!D23:O23,'Form-5-(4)'!D23:O23,'Form-5-(5)'!D23:O23))</f>
        <v/>
      </c>
      <c r="R23" s="268" t="str">
        <f>IF(Q23="","",MAX(D23:O23,'Form-5-(2)'!D23:O23,'Form-5-(3)'!D23:O23,'Form-5-(4)'!D23:O23,'Form-5-(5)'!D23:O23))</f>
        <v/>
      </c>
      <c r="S23" s="255" t="str">
        <f t="shared" ref="S23:S28" si="1">IF(OR((Q23=""),(R23="")),"",R23/Q23)</f>
        <v/>
      </c>
    </row>
    <row r="24" spans="2:19" ht="21.75" customHeight="1" x14ac:dyDescent="0.35">
      <c r="B24" s="256" t="s">
        <v>38</v>
      </c>
      <c r="C24" s="257"/>
      <c r="D24" s="368"/>
      <c r="E24" s="369"/>
      <c r="F24" s="370"/>
      <c r="G24" s="369"/>
      <c r="H24" s="369"/>
      <c r="I24" s="370"/>
      <c r="J24" s="369"/>
      <c r="K24" s="369"/>
      <c r="L24" s="370"/>
      <c r="M24" s="369"/>
      <c r="N24" s="369"/>
      <c r="O24" s="370"/>
      <c r="P24" s="255" t="str">
        <f>IF(COUNT('Form-5-(1)'!D24:O24,'Form-5-(2)'!D24:O24,'Form-5-(3)'!D24:O24,'Form-5-(4)'!D24:O24,'Form-5-(5)'!D24:O24)=0,"",COUNT('Form-5-(1)'!D24:O24,'Form-5-(2)'!D24:O24,'Form-5-(3)'!D14:O24,'Form-5-(4)'!D24:O24,'Form-5-(5)'!D24:O24))</f>
        <v/>
      </c>
      <c r="Q24" s="268" t="str">
        <f>IF(P24="","",AVERAGE(D24:O24,'Form-5-(2)'!D24:O24,'Form-5-(3)'!D24:O24,'Form-5-(4)'!D24:O24,'Form-5-(5)'!D24:O24))</f>
        <v/>
      </c>
      <c r="R24" s="268" t="str">
        <f>IF(Q24="","",MAX(D24:O24,'Form-5-(2)'!D24:O24,'Form-5-(3)'!D24:O24,'Form-5-(4)'!D24:O24,'Form-5-(5)'!D24:O24))</f>
        <v/>
      </c>
      <c r="S24" s="255" t="str">
        <f t="shared" si="1"/>
        <v/>
      </c>
    </row>
    <row r="25" spans="2:19" ht="21.75" customHeight="1" x14ac:dyDescent="0.35">
      <c r="B25" s="253" t="s">
        <v>39</v>
      </c>
      <c r="C25" s="259"/>
      <c r="D25" s="368"/>
      <c r="E25" s="369"/>
      <c r="F25" s="370"/>
      <c r="G25" s="369"/>
      <c r="H25" s="369"/>
      <c r="I25" s="370"/>
      <c r="J25" s="369"/>
      <c r="K25" s="369"/>
      <c r="L25" s="370"/>
      <c r="M25" s="369"/>
      <c r="N25" s="369"/>
      <c r="O25" s="370"/>
      <c r="P25" s="255" t="str">
        <f>IF(COUNT('Form-5-(1)'!D25:O25,'Form-5-(2)'!D25:O25,'Form-5-(3)'!D25:O25,'Form-5-(4)'!D25:O25,'Form-5-(5)'!D25:O25)=0,"",COUNT('Form-5-(1)'!D25:O25,'Form-5-(2)'!D25:O25,'Form-5-(3)'!D15:O25,'Form-5-(4)'!D25:O25,'Form-5-(5)'!D25:O25))</f>
        <v/>
      </c>
      <c r="Q25" s="268" t="str">
        <f>IF(P25="","",AVERAGE(D25:O25,'Form-5-(2)'!D25:O25,'Form-5-(3)'!D25:O25,'Form-5-(4)'!D25:O25,'Form-5-(5)'!D25:O25))</f>
        <v/>
      </c>
      <c r="R25" s="268" t="str">
        <f>IF(Q25="","",MAX(D25:O25,'Form-5-(2)'!D25:O25,'Form-5-(3)'!D25:O25,'Form-5-(4)'!D25:O25,'Form-5-(5)'!D25:O25))</f>
        <v/>
      </c>
      <c r="S25" s="255" t="str">
        <f t="shared" si="1"/>
        <v/>
      </c>
    </row>
    <row r="26" spans="2:19" ht="21.75" customHeight="1" x14ac:dyDescent="0.35">
      <c r="B26" s="253" t="s">
        <v>89</v>
      </c>
      <c r="C26" s="377"/>
      <c r="D26" s="368"/>
      <c r="E26" s="369"/>
      <c r="F26" s="370"/>
      <c r="G26" s="369"/>
      <c r="H26" s="369"/>
      <c r="I26" s="370"/>
      <c r="J26" s="369"/>
      <c r="K26" s="369"/>
      <c r="L26" s="370"/>
      <c r="M26" s="369"/>
      <c r="N26" s="369"/>
      <c r="O26" s="370"/>
      <c r="P26" s="255" t="str">
        <f>IF(COUNT('Form-5-(1)'!D26:O26,'Form-5-(2)'!D26:O26,'Form-5-(3)'!D26:O26,'Form-5-(4)'!D26:O26,'Form-5-(5)'!D26:O26)=0,"",COUNT('Form-5-(1)'!D26:O26,'Form-5-(2)'!D26:O26,'Form-5-(3)'!D16:O26,'Form-5-(4)'!D26:O26,'Form-5-(5)'!D26:O26))</f>
        <v/>
      </c>
      <c r="Q26" s="268" t="str">
        <f>IF(P26="","",AVERAGE(D26:O26,'Form-5-(2)'!D26:O26,'Form-5-(3)'!D26:O26,'Form-5-(4)'!D26:O26,'Form-5-(5)'!D26:O26))</f>
        <v/>
      </c>
      <c r="R26" s="268" t="str">
        <f>IF(Q26="","",MAX(D26:O26,'Form-5-(2)'!D26:O26,'Form-5-(3)'!D26:O26,'Form-5-(4)'!D26:O26,'Form-5-(5)'!D26:O26))</f>
        <v/>
      </c>
      <c r="S26" s="255" t="str">
        <f t="shared" si="1"/>
        <v/>
      </c>
    </row>
    <row r="27" spans="2:19" ht="21.75" customHeight="1" x14ac:dyDescent="0.35">
      <c r="B27" s="253" t="s">
        <v>89</v>
      </c>
      <c r="C27" s="426"/>
      <c r="D27" s="368"/>
      <c r="E27" s="369"/>
      <c r="F27" s="370"/>
      <c r="G27" s="369"/>
      <c r="H27" s="369"/>
      <c r="I27" s="370"/>
      <c r="J27" s="369"/>
      <c r="K27" s="369"/>
      <c r="L27" s="370"/>
      <c r="M27" s="369"/>
      <c r="N27" s="369"/>
      <c r="O27" s="370"/>
      <c r="P27" s="255" t="str">
        <f>IF(COUNT('Form-5-(1)'!D27:O27,'Form-5-(2)'!D27:O27,'Form-5-(3)'!D27:O27,'Form-5-(4)'!D27:O27,'Form-5-(5)'!D27:O27)=0,"",COUNT('Form-5-(1)'!D27:O27,'Form-5-(2)'!D27:O27,'Form-5-(3)'!D17:O27,'Form-5-(4)'!D27:O27,'Form-5-(5)'!D27:O27))</f>
        <v/>
      </c>
      <c r="Q27" s="268" t="str">
        <f>IF(P27="","",AVERAGE(D27:O27,'Form-5-(2)'!D27:O27,'Form-5-(3)'!D27:O27,'Form-5-(4)'!D27:O27,'Form-5-(5)'!D27:O27))</f>
        <v/>
      </c>
      <c r="R27" s="268" t="str">
        <f>IF(Q27="","",MAX(D27:O27,'Form-5-(2)'!D27:O27,'Form-5-(3)'!D27:O27,'Form-5-(4)'!D27:O27,'Form-5-(5)'!D27:O27))</f>
        <v/>
      </c>
      <c r="S27" s="255" t="str">
        <f t="shared" si="1"/>
        <v/>
      </c>
    </row>
    <row r="28" spans="2:19" ht="21.75" customHeight="1" x14ac:dyDescent="0.35">
      <c r="B28" s="253" t="s">
        <v>89</v>
      </c>
      <c r="C28" s="427"/>
      <c r="D28" s="371"/>
      <c r="E28" s="372"/>
      <c r="F28" s="373"/>
      <c r="G28" s="372"/>
      <c r="H28" s="372"/>
      <c r="I28" s="373"/>
      <c r="J28" s="372"/>
      <c r="K28" s="372"/>
      <c r="L28" s="373"/>
      <c r="M28" s="372"/>
      <c r="N28" s="372"/>
      <c r="O28" s="373"/>
      <c r="P28" s="255" t="str">
        <f>IF(COUNT('Form-5-(1)'!D28:O28,'Form-5-(2)'!D28:O28,'Form-5-(3)'!D28:O28,'Form-5-(4)'!D28:O28,'Form-5-(5)'!D28:O28)=0,"",COUNT('Form-5-(1)'!D28:O28,'Form-5-(2)'!D28:O28,'Form-5-(3)'!D18:O28,'Form-5-(4)'!D28:O28,'Form-5-(5)'!D28:O28))</f>
        <v/>
      </c>
      <c r="Q28" s="268" t="str">
        <f>IF(P28="","",AVERAGE(D28:O28,'Form-5-(2)'!D28:O28,'Form-5-(3)'!D28:O28,'Form-5-(4)'!D28:O28,'Form-5-(5)'!D28:O28))</f>
        <v/>
      </c>
      <c r="R28" s="268" t="str">
        <f>IF(Q28="","",MAX(D28:O28,'Form-5-(2)'!D28:O28,'Form-5-(3)'!D28:O28,'Form-5-(4)'!D28:O28,'Form-5-(5)'!D28:O28))</f>
        <v/>
      </c>
      <c r="S28" s="255" t="str">
        <f t="shared" si="1"/>
        <v/>
      </c>
    </row>
    <row r="29" spans="2:19" ht="21.75" customHeight="1" x14ac:dyDescent="0.35">
      <c r="B29" s="260" t="s">
        <v>80</v>
      </c>
      <c r="C29" s="261"/>
      <c r="D29" s="262"/>
      <c r="E29" s="262"/>
      <c r="F29" s="262"/>
      <c r="G29" s="262"/>
      <c r="H29" s="262"/>
      <c r="I29" s="262"/>
      <c r="J29" s="262"/>
      <c r="K29" s="262"/>
      <c r="L29" s="262"/>
      <c r="M29" s="262"/>
      <c r="N29" s="262"/>
      <c r="O29" s="262"/>
      <c r="P29" s="251"/>
      <c r="Q29" s="258"/>
      <c r="R29" s="258"/>
      <c r="S29" s="263"/>
    </row>
    <row r="30" spans="2:19" ht="21.75" customHeight="1" x14ac:dyDescent="0.35">
      <c r="B30" s="707"/>
      <c r="C30" s="708"/>
      <c r="D30" s="365"/>
      <c r="E30" s="366"/>
      <c r="F30" s="367"/>
      <c r="G30" s="366"/>
      <c r="H30" s="366"/>
      <c r="I30" s="367"/>
      <c r="J30" s="366"/>
      <c r="K30" s="366"/>
      <c r="L30" s="367"/>
      <c r="M30" s="366"/>
      <c r="N30" s="366"/>
      <c r="O30" s="367"/>
      <c r="P30" s="255" t="str">
        <f>IF(COUNT('Form-5-(1)'!D30:O30,'Form-5-(2)'!D30:O30,'Form-5-(3)'!D30:O30,'Form-5-(4)'!D30:O30,'Form-5-(5)'!D30:O30)=0,"",COUNT('Form-5-(1)'!D30:O30,'Form-5-(2)'!D30:O30,'Form-5-(3)'!D20:O30,'Form-5-(4)'!D30:O30,'Form-5-(5)'!D30:O30))</f>
        <v/>
      </c>
      <c r="Q30" s="268" t="str">
        <f>IF(P30="","",AVERAGE(D30:O30,'Form-5-(2)'!D30:O30,'Form-5-(3)'!D30:O30,'Form-5-(4)'!D30:O30,'Form-5-(5)'!D30:O30))</f>
        <v/>
      </c>
      <c r="R30" s="268" t="str">
        <f>IF(Q30="","",MAX(D30:O30,'Form-5-(2)'!D30:O30,'Form-5-(3)'!D30:O30,'Form-5-(4)'!D30:O30,'Form-5-(5)'!D30:O30))</f>
        <v/>
      </c>
      <c r="S30" s="255" t="str">
        <f t="shared" ref="S30:S41" si="2">IF(OR((Q30=""),(R30="")),"",R30/Q30)</f>
        <v/>
      </c>
    </row>
    <row r="31" spans="2:19" ht="21.75" customHeight="1" x14ac:dyDescent="0.35">
      <c r="B31" s="700"/>
      <c r="C31" s="701"/>
      <c r="D31" s="368"/>
      <c r="E31" s="369"/>
      <c r="F31" s="370"/>
      <c r="G31" s="369"/>
      <c r="H31" s="369"/>
      <c r="I31" s="370"/>
      <c r="J31" s="369"/>
      <c r="K31" s="369"/>
      <c r="L31" s="370"/>
      <c r="M31" s="369"/>
      <c r="N31" s="369"/>
      <c r="O31" s="370"/>
      <c r="P31" s="255" t="str">
        <f>IF(COUNT('Form-5-(1)'!D31:O31,'Form-5-(2)'!D31:O31,'Form-5-(3)'!D31:O31,'Form-5-(4)'!D31:O31,'Form-5-(5)'!D31:O31)=0,"",COUNT('Form-5-(1)'!D31:O31,'Form-5-(2)'!D31:O31,'Form-5-(3)'!D21:O31,'Form-5-(4)'!D31:O31,'Form-5-(5)'!D31:O31))</f>
        <v/>
      </c>
      <c r="Q31" s="268" t="str">
        <f>IF(P31="","",AVERAGE(D31:O31,'Form-5-(2)'!D31:O31,'Form-5-(3)'!D31:O31,'Form-5-(4)'!D31:O31,'Form-5-(5)'!D31:O31))</f>
        <v/>
      </c>
      <c r="R31" s="268" t="str">
        <f>IF(Q31="","",MAX(D31:O31,'Form-5-(2)'!D31:O31,'Form-5-(3)'!D31:O31,'Form-5-(4)'!D31:O31,'Form-5-(5)'!D31:O31))</f>
        <v/>
      </c>
      <c r="S31" s="255" t="str">
        <f t="shared" si="2"/>
        <v/>
      </c>
    </row>
    <row r="32" spans="2:19" ht="21.75" customHeight="1" x14ac:dyDescent="0.35">
      <c r="B32" s="700"/>
      <c r="C32" s="701"/>
      <c r="D32" s="368"/>
      <c r="E32" s="369"/>
      <c r="F32" s="370"/>
      <c r="G32" s="369"/>
      <c r="H32" s="369"/>
      <c r="I32" s="370"/>
      <c r="J32" s="369"/>
      <c r="K32" s="369"/>
      <c r="L32" s="370"/>
      <c r="M32" s="369"/>
      <c r="N32" s="369"/>
      <c r="O32" s="370"/>
      <c r="P32" s="255" t="str">
        <f>IF(COUNT('Form-5-(1)'!D32:O32,'Form-5-(2)'!D32:O32,'Form-5-(3)'!D32:O32,'Form-5-(4)'!D32:O32,'Form-5-(5)'!D32:O32)=0,"",COUNT('Form-5-(1)'!D32:O32,'Form-5-(2)'!D32:O32,'Form-5-(3)'!D22:O32,'Form-5-(4)'!D32:O32,'Form-5-(5)'!D32:O32))</f>
        <v/>
      </c>
      <c r="Q32" s="268" t="str">
        <f>IF(P32="","",AVERAGE(D32:O32,'Form-5-(2)'!D32:O32,'Form-5-(3)'!D32:O32,'Form-5-(4)'!D32:O32,'Form-5-(5)'!D32:O32))</f>
        <v/>
      </c>
      <c r="R32" s="268" t="str">
        <f>IF(Q32="","",MAX(D32:O32,'Form-5-(2)'!D32:O32,'Form-5-(3)'!D32:O32,'Form-5-(4)'!D32:O32,'Form-5-(5)'!D32:O32))</f>
        <v/>
      </c>
      <c r="S32" s="255" t="str">
        <f t="shared" si="2"/>
        <v/>
      </c>
    </row>
    <row r="33" spans="2:19" ht="21.75" customHeight="1" x14ac:dyDescent="0.35">
      <c r="B33" s="702"/>
      <c r="C33" s="703"/>
      <c r="D33" s="374"/>
      <c r="E33" s="375"/>
      <c r="F33" s="376"/>
      <c r="G33" s="375"/>
      <c r="H33" s="375"/>
      <c r="I33" s="376"/>
      <c r="J33" s="375"/>
      <c r="K33" s="375"/>
      <c r="L33" s="376"/>
      <c r="M33" s="375"/>
      <c r="N33" s="375"/>
      <c r="O33" s="376"/>
      <c r="P33" s="255" t="str">
        <f>IF(COUNT('Form-5-(1)'!D33:O33,'Form-5-(2)'!D33:O33,'Form-5-(3)'!D33:O33,'Form-5-(4)'!D33:O33,'Form-5-(5)'!D33:O33)=0,"",COUNT('Form-5-(1)'!D33:O33,'Form-5-(2)'!D33:O33,'Form-5-(3)'!D23:O33,'Form-5-(4)'!D33:O33,'Form-5-(5)'!D33:O33))</f>
        <v/>
      </c>
      <c r="Q33" s="268" t="str">
        <f>IF(P33="","",AVERAGE(D33:O33,'Form-5-(2)'!D33:O33,'Form-5-(3)'!D33:O33,'Form-5-(4)'!D33:O33,'Form-5-(5)'!D33:O33))</f>
        <v/>
      </c>
      <c r="R33" s="268" t="str">
        <f>IF(Q33="","",MAX(D33:O33,'Form-5-(2)'!D33:O33,'Form-5-(3)'!D33:O33,'Form-5-(4)'!D33:O33,'Form-5-(5)'!D33:O33))</f>
        <v/>
      </c>
      <c r="S33" s="255" t="str">
        <f t="shared" si="2"/>
        <v/>
      </c>
    </row>
    <row r="34" spans="2:19" ht="21.75" hidden="1" customHeight="1" x14ac:dyDescent="0.35">
      <c r="B34" s="264"/>
      <c r="C34" s="265"/>
      <c r="D34" s="266"/>
      <c r="E34" s="266"/>
      <c r="F34" s="267"/>
      <c r="G34" s="266"/>
      <c r="H34" s="266"/>
      <c r="I34" s="267"/>
      <c r="J34" s="266"/>
      <c r="K34" s="266"/>
      <c r="L34" s="267"/>
      <c r="M34" s="266"/>
      <c r="N34" s="266"/>
      <c r="O34" s="267"/>
      <c r="P34" s="268" t="str">
        <f>IF(COUNT('Form-5-(1)'!D34:O34,#REF!,#REF!,#REF!)=0,"",COUNT('Form-5-(1)'!D34:O34,#REF!,#REF!,#REF!))</f>
        <v/>
      </c>
      <c r="Q34" s="269" t="str">
        <f>IF(P34="","",AVERAGE(D34:O34,#REF!,#REF!,#REF!))</f>
        <v/>
      </c>
      <c r="R34" s="269" t="str">
        <f>IF(Q34="","",MAX(D34:O34,#REF!,#REF!,#REF!))</f>
        <v/>
      </c>
      <c r="S34" s="269" t="str">
        <f t="shared" si="2"/>
        <v/>
      </c>
    </row>
    <row r="35" spans="2:19" ht="21.75" hidden="1" customHeight="1" x14ac:dyDescent="0.35">
      <c r="B35" s="264"/>
      <c r="C35" s="265"/>
      <c r="D35" s="266"/>
      <c r="E35" s="266"/>
      <c r="F35" s="267"/>
      <c r="G35" s="266"/>
      <c r="H35" s="266"/>
      <c r="I35" s="267"/>
      <c r="J35" s="266"/>
      <c r="K35" s="266"/>
      <c r="L35" s="267"/>
      <c r="M35" s="266"/>
      <c r="N35" s="266"/>
      <c r="O35" s="267"/>
      <c r="P35" s="268" t="str">
        <f>IF(COUNT('Form-5-(1)'!D35:O35,#REF!,#REF!,#REF!)=0,"",COUNT('Form-5-(1)'!D35:O35,#REF!,#REF!,#REF!))</f>
        <v/>
      </c>
      <c r="Q35" s="269" t="str">
        <f>IF(P35="","",AVERAGE(D35:O35,#REF!,#REF!,#REF!))</f>
        <v/>
      </c>
      <c r="R35" s="269" t="str">
        <f>IF(Q35="","",MAX(D35:O35,#REF!,#REF!,#REF!))</f>
        <v/>
      </c>
      <c r="S35" s="269" t="str">
        <f t="shared" si="2"/>
        <v/>
      </c>
    </row>
    <row r="36" spans="2:19" ht="21.75" hidden="1" customHeight="1" x14ac:dyDescent="0.35">
      <c r="B36" s="264"/>
      <c r="C36" s="265"/>
      <c r="D36" s="266"/>
      <c r="E36" s="266"/>
      <c r="F36" s="267"/>
      <c r="G36" s="266"/>
      <c r="H36" s="266"/>
      <c r="I36" s="267"/>
      <c r="J36" s="266"/>
      <c r="K36" s="266"/>
      <c r="L36" s="267"/>
      <c r="M36" s="266"/>
      <c r="N36" s="266"/>
      <c r="O36" s="267"/>
      <c r="P36" s="268" t="str">
        <f>IF(COUNT('Form-5-(1)'!D36:O36,#REF!,#REF!,#REF!)=0,"",COUNT('Form-5-(1)'!D36:O36,#REF!,#REF!,#REF!))</f>
        <v/>
      </c>
      <c r="Q36" s="269" t="str">
        <f>IF(P36="","",AVERAGE(D36:O36,#REF!,#REF!,#REF!))</f>
        <v/>
      </c>
      <c r="R36" s="269" t="str">
        <f>IF(Q36="","",MAX(D36:O36,#REF!,#REF!,#REF!))</f>
        <v/>
      </c>
      <c r="S36" s="269" t="str">
        <f t="shared" si="2"/>
        <v/>
      </c>
    </row>
    <row r="37" spans="2:19" ht="21.75" hidden="1" customHeight="1" x14ac:dyDescent="0.35">
      <c r="B37" s="264"/>
      <c r="C37" s="265"/>
      <c r="D37" s="266"/>
      <c r="E37" s="266"/>
      <c r="F37" s="267"/>
      <c r="G37" s="266"/>
      <c r="H37" s="266"/>
      <c r="I37" s="267"/>
      <c r="J37" s="266"/>
      <c r="K37" s="266"/>
      <c r="L37" s="267"/>
      <c r="M37" s="266"/>
      <c r="N37" s="266"/>
      <c r="O37" s="267"/>
      <c r="P37" s="268" t="str">
        <f>IF(COUNT('Form-5-(1)'!D37:O37,#REF!,#REF!,#REF!)=0,"",COUNT('Form-5-(1)'!D37:O37,#REF!,#REF!,#REF!))</f>
        <v/>
      </c>
      <c r="Q37" s="269" t="str">
        <f>IF(P37="","",AVERAGE(D37:O37,#REF!,#REF!,#REF!))</f>
        <v/>
      </c>
      <c r="R37" s="269" t="str">
        <f>IF(Q37="","",MAX(D37:O37,#REF!,#REF!,#REF!))</f>
        <v/>
      </c>
      <c r="S37" s="269" t="str">
        <f t="shared" si="2"/>
        <v/>
      </c>
    </row>
    <row r="38" spans="2:19" ht="21.75" hidden="1" customHeight="1" x14ac:dyDescent="0.35">
      <c r="B38" s="264"/>
      <c r="C38" s="265"/>
      <c r="D38" s="266"/>
      <c r="E38" s="266"/>
      <c r="F38" s="267"/>
      <c r="G38" s="266"/>
      <c r="H38" s="266"/>
      <c r="I38" s="267"/>
      <c r="J38" s="266"/>
      <c r="K38" s="266"/>
      <c r="L38" s="267"/>
      <c r="M38" s="266"/>
      <c r="N38" s="266"/>
      <c r="O38" s="267"/>
      <c r="P38" s="268" t="str">
        <f>IF(COUNT('Form-5-(1)'!D38:O38,#REF!,#REF!,#REF!)=0,"",COUNT('Form-5-(1)'!D38:O38,#REF!,#REF!,#REF!))</f>
        <v/>
      </c>
      <c r="Q38" s="269" t="str">
        <f>IF(P38="","",AVERAGE(D38:O38,#REF!,#REF!,#REF!))</f>
        <v/>
      </c>
      <c r="R38" s="269" t="str">
        <f>IF(Q38="","",MAX(D38:O38,#REF!,#REF!,#REF!))</f>
        <v/>
      </c>
      <c r="S38" s="269" t="str">
        <f t="shared" si="2"/>
        <v/>
      </c>
    </row>
    <row r="39" spans="2:19" ht="21.75" hidden="1" customHeight="1" x14ac:dyDescent="0.35">
      <c r="B39" s="264"/>
      <c r="C39" s="265"/>
      <c r="D39" s="266"/>
      <c r="E39" s="266"/>
      <c r="F39" s="267"/>
      <c r="G39" s="266"/>
      <c r="H39" s="266"/>
      <c r="I39" s="267"/>
      <c r="J39" s="266"/>
      <c r="K39" s="266"/>
      <c r="L39" s="267"/>
      <c r="M39" s="266"/>
      <c r="N39" s="266"/>
      <c r="O39" s="267"/>
      <c r="P39" s="268" t="str">
        <f>IF(COUNT('Form-5-(1)'!D39:O39,#REF!,#REF!,#REF!)=0,"",COUNT('Form-5-(1)'!D39:O39,#REF!,#REF!,#REF!))</f>
        <v/>
      </c>
      <c r="Q39" s="269" t="str">
        <f>IF(P39="","",AVERAGE(D39:O39,#REF!,#REF!,#REF!))</f>
        <v/>
      </c>
      <c r="R39" s="269" t="str">
        <f>IF(Q39="","",MAX(D39:O39,#REF!,#REF!,#REF!))</f>
        <v/>
      </c>
      <c r="S39" s="269" t="str">
        <f t="shared" si="2"/>
        <v/>
      </c>
    </row>
    <row r="40" spans="2:19" ht="21.75" hidden="1" customHeight="1" x14ac:dyDescent="0.35">
      <c r="B40" s="264"/>
      <c r="C40" s="265"/>
      <c r="D40" s="266"/>
      <c r="E40" s="266"/>
      <c r="F40" s="267"/>
      <c r="G40" s="266"/>
      <c r="H40" s="266"/>
      <c r="I40" s="267"/>
      <c r="J40" s="266"/>
      <c r="K40" s="266"/>
      <c r="L40" s="267"/>
      <c r="M40" s="266"/>
      <c r="N40" s="266"/>
      <c r="O40" s="267"/>
      <c r="P40" s="268" t="str">
        <f>IF(COUNT('Form-5-(1)'!D40:O40,#REF!,#REF!,#REF!)=0,"",COUNT('Form-5-(1)'!D40:O40,#REF!,#REF!,#REF!))</f>
        <v/>
      </c>
      <c r="Q40" s="269" t="str">
        <f>IF(P40="","",AVERAGE(D40:O40,#REF!,#REF!,#REF!))</f>
        <v/>
      </c>
      <c r="R40" s="269" t="str">
        <f>IF(Q40="","",MAX(D40:O40,#REF!,#REF!,#REF!))</f>
        <v/>
      </c>
      <c r="S40" s="269" t="str">
        <f t="shared" si="2"/>
        <v/>
      </c>
    </row>
    <row r="41" spans="2:19" ht="21.75" hidden="1" customHeight="1" x14ac:dyDescent="0.35">
      <c r="B41" s="264"/>
      <c r="C41" s="265"/>
      <c r="D41" s="270"/>
      <c r="E41" s="270"/>
      <c r="F41" s="271"/>
      <c r="G41" s="270"/>
      <c r="H41" s="270"/>
      <c r="I41" s="271"/>
      <c r="J41" s="270"/>
      <c r="K41" s="270"/>
      <c r="L41" s="271"/>
      <c r="M41" s="270"/>
      <c r="N41" s="270"/>
      <c r="O41" s="271"/>
      <c r="P41" s="268" t="str">
        <f>IF(COUNT('Form-5-(1)'!D41:O41,#REF!,#REF!,#REF!)=0,"",COUNT('Form-5-(1)'!D41:O41,#REF!,#REF!,#REF!))</f>
        <v/>
      </c>
      <c r="Q41" s="269" t="str">
        <f>IF(P41="","",AVERAGE(D41:O41,#REF!,#REF!,#REF!))</f>
        <v/>
      </c>
      <c r="R41" s="269" t="str">
        <f>IF(Q41="","",MAX(D41:O41,#REF!,#REF!,#REF!))</f>
        <v/>
      </c>
      <c r="S41" s="269" t="str">
        <f t="shared" si="2"/>
        <v/>
      </c>
    </row>
    <row r="42" spans="2:19" ht="21" customHeight="1" x14ac:dyDescent="0.3">
      <c r="B42" s="151" t="s">
        <v>40</v>
      </c>
      <c r="C42" s="151"/>
      <c r="D42" s="164"/>
      <c r="E42" s="216"/>
      <c r="F42" s="272"/>
      <c r="G42" s="272"/>
      <c r="H42" s="272"/>
      <c r="I42" s="272"/>
      <c r="J42" s="272"/>
      <c r="K42" s="272"/>
      <c r="L42" s="272"/>
      <c r="M42" s="272"/>
      <c r="N42" s="272"/>
      <c r="O42" s="272"/>
      <c r="P42" s="272"/>
      <c r="Q42" s="272"/>
      <c r="R42" s="272"/>
      <c r="S42" s="272"/>
    </row>
    <row r="43" spans="2:19" ht="14.1" customHeight="1" x14ac:dyDescent="0.35">
      <c r="B43" s="151" t="s">
        <v>92</v>
      </c>
      <c r="C43" s="151"/>
      <c r="D43" s="164"/>
      <c r="E43" s="216"/>
      <c r="F43" s="216"/>
      <c r="G43" s="216"/>
      <c r="H43" s="216"/>
      <c r="I43" s="216"/>
      <c r="J43" s="217"/>
      <c r="K43" s="217"/>
      <c r="L43" s="217"/>
      <c r="M43" s="217"/>
      <c r="N43" s="217"/>
      <c r="O43" s="217"/>
      <c r="P43" s="217"/>
      <c r="Q43" s="217"/>
      <c r="R43" s="560"/>
      <c r="S43" s="561"/>
    </row>
    <row r="44" spans="2:19" ht="14.1" customHeight="1" x14ac:dyDescent="0.3">
      <c r="B44" s="151" t="s">
        <v>85</v>
      </c>
      <c r="C44" s="151"/>
      <c r="D44" s="164"/>
      <c r="E44" s="216"/>
      <c r="F44" s="216"/>
      <c r="G44" s="216"/>
      <c r="H44" s="216"/>
      <c r="I44" s="216"/>
      <c r="J44" s="217"/>
      <c r="K44" s="217"/>
      <c r="L44" s="217"/>
      <c r="M44" s="217"/>
      <c r="N44" s="217"/>
      <c r="O44" s="217"/>
      <c r="P44" s="217"/>
      <c r="Q44" s="217"/>
      <c r="R44" s="217"/>
      <c r="S44" s="217"/>
    </row>
    <row r="45" spans="2:19" s="44" customFormat="1" ht="14.1" customHeight="1" x14ac:dyDescent="0.3">
      <c r="B45" s="218" t="s">
        <v>224</v>
      </c>
      <c r="C45" s="218"/>
      <c r="D45" s="219"/>
      <c r="E45" s="219"/>
      <c r="F45" s="219"/>
      <c r="G45" s="219"/>
      <c r="H45" s="219"/>
      <c r="I45" s="219"/>
      <c r="J45" s="219"/>
      <c r="K45" s="219"/>
      <c r="L45" s="219"/>
      <c r="M45" s="219"/>
      <c r="N45" s="219"/>
      <c r="O45" s="219"/>
      <c r="P45" s="219"/>
      <c r="Q45" s="219"/>
      <c r="R45" s="219"/>
      <c r="S45" s="219"/>
    </row>
    <row r="46" spans="2:19" ht="18" customHeight="1" x14ac:dyDescent="0.3">
      <c r="B46" s="151" t="s">
        <v>82</v>
      </c>
      <c r="C46" s="151"/>
      <c r="D46" s="164"/>
      <c r="E46" s="164"/>
      <c r="F46" s="164"/>
      <c r="G46" s="164"/>
      <c r="H46" s="164"/>
      <c r="I46" s="164"/>
      <c r="J46" s="164"/>
      <c r="K46" s="164"/>
      <c r="L46" s="164"/>
      <c r="M46" s="164"/>
      <c r="N46" s="164"/>
      <c r="O46" s="164"/>
      <c r="P46" s="164"/>
      <c r="Q46" s="164"/>
      <c r="R46" s="164"/>
      <c r="S46" s="164"/>
    </row>
    <row r="59" s="44" customFormat="1" ht="14.25" customHeight="1" x14ac:dyDescent="0.25"/>
    <row r="60" s="44" customFormat="1" ht="16.05" customHeight="1" x14ac:dyDescent="0.25"/>
  </sheetData>
  <sheetProtection algorithmName="SHA-512" hashValue="m7ImpYGvII4ziE7xlDzqWKwMa+3OYgL+W3oEfEv1zQtnkIcT0TdO1ZpMVzhiw5QPN1yGrvO9Z5GWQWgaAodbLg==" saltValue="wsIionFUR4zN79Wjgnw4VA==" spinCount="100000" sheet="1" objects="1" scenarios="1"/>
  <mergeCells count="17">
    <mergeCell ref="B9:S9"/>
    <mergeCell ref="B31:C31"/>
    <mergeCell ref="B8:S8"/>
    <mergeCell ref="S11:S13"/>
    <mergeCell ref="J11:L11"/>
    <mergeCell ref="J12:L12"/>
    <mergeCell ref="M11:O11"/>
    <mergeCell ref="M12:O12"/>
    <mergeCell ref="Q11:Q13"/>
    <mergeCell ref="R11:R13"/>
    <mergeCell ref="D11:F11"/>
    <mergeCell ref="G11:I11"/>
    <mergeCell ref="B32:C32"/>
    <mergeCell ref="B33:C33"/>
    <mergeCell ref="D12:F12"/>
    <mergeCell ref="G12:I12"/>
    <mergeCell ref="B30:C30"/>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6</xdr:col>
                    <xdr:colOff>518160</xdr:colOff>
                    <xdr:row>8</xdr:row>
                    <xdr:rowOff>22860</xdr:rowOff>
                  </from>
                  <to>
                    <xdr:col>7</xdr:col>
                    <xdr:colOff>152400</xdr:colOff>
                    <xdr:row>8</xdr:row>
                    <xdr:rowOff>251460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563C-9024-41CD-946C-C717C17F2990}">
  <sheetPr codeName="Sheet21">
    <pageSetUpPr autoPageBreaks="0" fitToPage="1"/>
  </sheetPr>
  <dimension ref="B1:AA60"/>
  <sheetViews>
    <sheetView showGridLines="0" showRowColHeaders="0" zoomScale="75" zoomScaleNormal="70" zoomScaleSheetLayoutView="100" workbookViewId="0">
      <selection activeCell="D11" sqref="D11:F11"/>
    </sheetView>
  </sheetViews>
  <sheetFormatPr defaultColWidth="9.33203125" defaultRowHeight="13.2" x14ac:dyDescent="0.25"/>
  <cols>
    <col min="1" max="1" width="15.33203125" style="149" customWidth="1"/>
    <col min="2" max="2" width="9.77734375" style="149" customWidth="1"/>
    <col min="3" max="3" width="28.21875" style="149" customWidth="1"/>
    <col min="4" max="15" width="10.77734375" style="149" customWidth="1"/>
    <col min="16" max="16" width="16.77734375" style="149" hidden="1" customWidth="1"/>
    <col min="17" max="18" width="14.77734375" style="149" customWidth="1"/>
    <col min="19" max="19" width="17.77734375" style="149" customWidth="1"/>
    <col min="20" max="16384" width="9.33203125" style="149"/>
  </cols>
  <sheetData>
    <row r="1" spans="2:27" s="44" customFormat="1" ht="3" customHeight="1" x14ac:dyDescent="0.25">
      <c r="AA1" s="588"/>
    </row>
    <row r="2" spans="2:27" s="125" customFormat="1" ht="24" customHeight="1" x14ac:dyDescent="0.25">
      <c r="B2" s="121" t="s">
        <v>295</v>
      </c>
      <c r="C2" s="121"/>
      <c r="D2" s="122"/>
      <c r="E2" s="122"/>
      <c r="F2" s="122"/>
      <c r="G2" s="122"/>
      <c r="H2" s="122"/>
      <c r="I2" s="122"/>
      <c r="J2" s="122"/>
      <c r="K2" s="122"/>
      <c r="L2" s="122"/>
      <c r="M2" s="122"/>
      <c r="N2" s="122"/>
      <c r="O2" s="357"/>
      <c r="P2" s="123"/>
      <c r="Q2" s="123"/>
      <c r="R2" s="123"/>
      <c r="S2" s="124" t="s">
        <v>171</v>
      </c>
    </row>
    <row r="3" spans="2:27" s="128" customFormat="1" ht="4.5" customHeight="1" x14ac:dyDescent="0.25">
      <c r="B3" s="126"/>
      <c r="C3" s="126"/>
      <c r="D3" s="127"/>
      <c r="E3" s="127"/>
      <c r="F3" s="127"/>
      <c r="G3" s="127"/>
      <c r="H3" s="127"/>
      <c r="I3" s="127"/>
      <c r="J3" s="127"/>
      <c r="K3" s="127"/>
      <c r="L3" s="127"/>
      <c r="M3" s="127"/>
      <c r="N3" s="127"/>
      <c r="O3" s="127"/>
      <c r="P3" s="127"/>
      <c r="Q3" s="127"/>
      <c r="R3" s="127"/>
      <c r="S3" s="127"/>
    </row>
    <row r="4" spans="2:27" s="128" customFormat="1" ht="24" customHeight="1" x14ac:dyDescent="0.35">
      <c r="B4" s="358" t="str">
        <f>CONCATENATE(Cover!D21,"  ",Cover!E21)</f>
        <v xml:space="preserve">FACILITY NAME:  </v>
      </c>
      <c r="C4" s="234"/>
      <c r="D4" s="129"/>
      <c r="E4" s="130"/>
      <c r="F4" s="131"/>
      <c r="G4" s="131"/>
      <c r="H4" s="359"/>
      <c r="I4" s="233" t="str">
        <f>CONCATENATE(Cover!D23,"  ",Cover!E23)</f>
        <v xml:space="preserve">DWEE PROGRAM NO.:  </v>
      </c>
      <c r="J4" s="132"/>
      <c r="K4" s="134"/>
      <c r="L4" s="129"/>
      <c r="M4" s="130"/>
      <c r="N4" s="361"/>
      <c r="O4" s="235" t="str">
        <f>CONCATENATE(Cover!D24,"  ",Cover!E24)</f>
        <v xml:space="preserve">DWEE FACILITY NO.:  </v>
      </c>
      <c r="P4" s="132"/>
      <c r="Q4" s="132"/>
      <c r="R4" s="132"/>
      <c r="S4" s="135"/>
    </row>
    <row r="5" spans="2:27" s="128" customFormat="1" ht="4.5" customHeight="1" x14ac:dyDescent="0.35">
      <c r="B5" s="236"/>
      <c r="C5" s="236"/>
      <c r="D5" s="136"/>
      <c r="E5" s="127"/>
      <c r="F5" s="127"/>
      <c r="G5" s="127"/>
      <c r="H5" s="127"/>
      <c r="I5" s="127"/>
      <c r="J5" s="237"/>
      <c r="K5" s="127"/>
      <c r="L5" s="136"/>
      <c r="M5" s="127"/>
      <c r="N5" s="137"/>
      <c r="O5" s="137"/>
      <c r="P5" s="127"/>
      <c r="Q5" s="127"/>
      <c r="R5" s="127"/>
      <c r="S5" s="127"/>
    </row>
    <row r="6" spans="2:27" s="142" customFormat="1" ht="24" customHeight="1" x14ac:dyDescent="0.35">
      <c r="B6" s="360" t="str">
        <f>CONCATENATE(Cover!D26,"  ",Cover!E26)</f>
        <v xml:space="preserve">CONSULTANT:  </v>
      </c>
      <c r="C6" s="239"/>
      <c r="D6" s="129"/>
      <c r="E6" s="138"/>
      <c r="F6" s="139"/>
      <c r="G6" s="139"/>
      <c r="H6" s="141"/>
      <c r="I6" s="238" t="str">
        <f>IF(Cover!E27="",Cover!D27,CONCATENATE(Cover!D27,"  ",TEXT(Cover!E27,"dd-mmm-yy")))</f>
        <v>COMPLETION DATE:</v>
      </c>
      <c r="J6" s="139"/>
      <c r="K6" s="140"/>
      <c r="L6" s="129"/>
      <c r="M6" s="130"/>
      <c r="N6" s="361"/>
      <c r="O6" s="240" t="str">
        <f>CONCATENATE(Cover!D28,"  ",Cover!E28)</f>
        <v xml:space="preserve">PREPARED BY:  </v>
      </c>
      <c r="P6" s="139"/>
      <c r="Q6" s="139"/>
      <c r="R6" s="139"/>
      <c r="S6" s="141"/>
    </row>
    <row r="7" spans="2:27" s="146" customFormat="1" ht="3" customHeight="1" x14ac:dyDescent="0.25">
      <c r="B7" s="143"/>
      <c r="C7" s="143"/>
      <c r="D7" s="144"/>
      <c r="E7" s="144"/>
      <c r="F7" s="144"/>
      <c r="G7" s="144"/>
      <c r="H7" s="144"/>
      <c r="I7" s="144"/>
      <c r="J7" s="145"/>
      <c r="K7" s="145"/>
      <c r="L7" s="144"/>
      <c r="M7" s="144"/>
      <c r="N7" s="144"/>
      <c r="O7" s="144"/>
      <c r="P7" s="144"/>
      <c r="Q7" s="144"/>
      <c r="R7" s="144"/>
      <c r="S7" s="144"/>
    </row>
    <row r="8" spans="2:27" s="128" customFormat="1" ht="24" customHeight="1" x14ac:dyDescent="0.25">
      <c r="B8" s="712" t="s">
        <v>86</v>
      </c>
      <c r="C8" s="713"/>
      <c r="D8" s="713"/>
      <c r="E8" s="713"/>
      <c r="F8" s="713"/>
      <c r="G8" s="713"/>
      <c r="H8" s="713"/>
      <c r="I8" s="713"/>
      <c r="J8" s="713"/>
      <c r="K8" s="713"/>
      <c r="L8" s="713"/>
      <c r="M8" s="713"/>
      <c r="N8" s="713"/>
      <c r="O8" s="713"/>
      <c r="P8" s="713"/>
      <c r="Q8" s="713"/>
      <c r="R8" s="713"/>
      <c r="S8" s="714"/>
    </row>
    <row r="9" spans="2:27" s="128" customFormat="1" ht="21" customHeight="1" x14ac:dyDescent="0.25">
      <c r="B9" s="709" t="s">
        <v>81</v>
      </c>
      <c r="C9" s="710"/>
      <c r="D9" s="710"/>
      <c r="E9" s="710"/>
      <c r="F9" s="710"/>
      <c r="G9" s="710"/>
      <c r="H9" s="710"/>
      <c r="I9" s="710"/>
      <c r="J9" s="710"/>
      <c r="K9" s="710"/>
      <c r="L9" s="710"/>
      <c r="M9" s="710"/>
      <c r="N9" s="710"/>
      <c r="O9" s="710"/>
      <c r="P9" s="710"/>
      <c r="Q9" s="710"/>
      <c r="R9" s="710"/>
      <c r="S9" s="711"/>
    </row>
    <row r="10" spans="2:27" ht="4.5" customHeight="1" x14ac:dyDescent="0.25">
      <c r="B10" s="147"/>
      <c r="C10" s="147"/>
      <c r="D10" s="148"/>
      <c r="E10" s="148"/>
      <c r="F10" s="148"/>
      <c r="G10" s="148"/>
      <c r="H10" s="148"/>
      <c r="I10" s="148"/>
      <c r="J10" s="148"/>
      <c r="K10" s="148"/>
      <c r="L10" s="148"/>
      <c r="M10" s="148"/>
      <c r="N10" s="148"/>
      <c r="O10" s="148"/>
      <c r="P10" s="148"/>
      <c r="Q10" s="148"/>
      <c r="R10" s="148"/>
      <c r="S10" s="148"/>
    </row>
    <row r="11" spans="2:27" ht="21" customHeight="1" x14ac:dyDescent="0.35">
      <c r="B11" s="241" t="s">
        <v>22</v>
      </c>
      <c r="C11" s="242"/>
      <c r="D11" s="697"/>
      <c r="E11" s="698"/>
      <c r="F11" s="699"/>
      <c r="G11" s="697"/>
      <c r="H11" s="698"/>
      <c r="I11" s="699"/>
      <c r="J11" s="697"/>
      <c r="K11" s="698"/>
      <c r="L11" s="699"/>
      <c r="M11" s="697"/>
      <c r="N11" s="698"/>
      <c r="O11" s="699"/>
      <c r="P11" s="243" t="s">
        <v>23</v>
      </c>
      <c r="Q11" s="715" t="s">
        <v>24</v>
      </c>
      <c r="R11" s="715" t="s">
        <v>25</v>
      </c>
      <c r="S11" s="715" t="s">
        <v>275</v>
      </c>
    </row>
    <row r="12" spans="2:27" ht="21" customHeight="1" x14ac:dyDescent="0.35">
      <c r="B12" s="241" t="s">
        <v>26</v>
      </c>
      <c r="C12" s="242"/>
      <c r="D12" s="704"/>
      <c r="E12" s="705"/>
      <c r="F12" s="706"/>
      <c r="G12" s="704"/>
      <c r="H12" s="705"/>
      <c r="I12" s="706"/>
      <c r="J12" s="704"/>
      <c r="K12" s="705"/>
      <c r="L12" s="706"/>
      <c r="M12" s="704"/>
      <c r="N12" s="705"/>
      <c r="O12" s="706"/>
      <c r="P12" s="244" t="s">
        <v>27</v>
      </c>
      <c r="Q12" s="716"/>
      <c r="R12" s="716"/>
      <c r="S12" s="716"/>
    </row>
    <row r="13" spans="2:27" ht="21" customHeight="1" x14ac:dyDescent="0.35">
      <c r="B13" s="245" t="s">
        <v>28</v>
      </c>
      <c r="C13" s="246"/>
      <c r="D13" s="362"/>
      <c r="E13" s="363"/>
      <c r="F13" s="364"/>
      <c r="G13" s="362"/>
      <c r="H13" s="363"/>
      <c r="I13" s="364"/>
      <c r="J13" s="362"/>
      <c r="K13" s="363"/>
      <c r="L13" s="364"/>
      <c r="M13" s="362"/>
      <c r="N13" s="363"/>
      <c r="O13" s="364"/>
      <c r="P13" s="247"/>
      <c r="Q13" s="717"/>
      <c r="R13" s="717"/>
      <c r="S13" s="717"/>
    </row>
    <row r="14" spans="2:27" ht="21" customHeight="1" x14ac:dyDescent="0.35">
      <c r="B14" s="248" t="s">
        <v>237</v>
      </c>
      <c r="C14" s="249"/>
      <c r="D14" s="250"/>
      <c r="E14" s="250"/>
      <c r="F14" s="250"/>
      <c r="G14" s="250"/>
      <c r="H14" s="250"/>
      <c r="I14" s="250"/>
      <c r="J14" s="250"/>
      <c r="K14" s="250"/>
      <c r="L14" s="250"/>
      <c r="M14" s="250"/>
      <c r="N14" s="250"/>
      <c r="O14" s="250"/>
      <c r="P14" s="251"/>
      <c r="Q14" s="251"/>
      <c r="R14" s="251"/>
      <c r="S14" s="252"/>
    </row>
    <row r="15" spans="2:27" ht="21.75" customHeight="1" x14ac:dyDescent="0.35">
      <c r="B15" s="253" t="s">
        <v>29</v>
      </c>
      <c r="C15" s="254"/>
      <c r="D15" s="365"/>
      <c r="E15" s="366"/>
      <c r="F15" s="367"/>
      <c r="G15" s="365"/>
      <c r="H15" s="366"/>
      <c r="I15" s="367"/>
      <c r="J15" s="365"/>
      <c r="K15" s="366"/>
      <c r="L15" s="367"/>
      <c r="M15" s="366"/>
      <c r="N15" s="366"/>
      <c r="O15" s="367"/>
      <c r="P15" s="255" t="str">
        <f>IF(COUNT('Form-5-(2)'!D15:O15,#REF!,#REF!,#REF!)=0,"",COUNT('Form-5-(2)'!D15:O15,#REF!,#REF!,#REF!,#REF!))</f>
        <v/>
      </c>
      <c r="Q15" s="268" t="str">
        <f>'Form-5-(1)'!Q15</f>
        <v/>
      </c>
      <c r="R15" s="268" t="str">
        <f>'Form-5-(1)'!R15</f>
        <v/>
      </c>
      <c r="S15" s="255" t="str">
        <f>'Form-5-(1)'!S15</f>
        <v/>
      </c>
    </row>
    <row r="16" spans="2:27" ht="21.75" customHeight="1" x14ac:dyDescent="0.35">
      <c r="B16" s="253" t="s">
        <v>30</v>
      </c>
      <c r="C16" s="254"/>
      <c r="D16" s="368"/>
      <c r="E16" s="369"/>
      <c r="F16" s="370"/>
      <c r="G16" s="368"/>
      <c r="H16" s="369"/>
      <c r="I16" s="370"/>
      <c r="J16" s="368"/>
      <c r="K16" s="369"/>
      <c r="L16" s="370"/>
      <c r="M16" s="369"/>
      <c r="N16" s="369"/>
      <c r="O16" s="370"/>
      <c r="P16" s="255" t="str">
        <f>IF(COUNT('Form-5-(2)'!D16:O16,#REF!,#REF!,#REF!)=0,"",COUNT('Form-5-(2)'!D16:O16,#REF!,#REF!,#REF!,#REF!))</f>
        <v/>
      </c>
      <c r="Q16" s="268" t="str">
        <f>'Form-5-(1)'!Q16</f>
        <v/>
      </c>
      <c r="R16" s="268" t="str">
        <f>'Form-5-(1)'!R16</f>
        <v/>
      </c>
      <c r="S16" s="255" t="str">
        <f>'Form-5-(1)'!S16</f>
        <v/>
      </c>
    </row>
    <row r="17" spans="2:19" ht="21.75" customHeight="1" x14ac:dyDescent="0.35">
      <c r="B17" s="253" t="s">
        <v>31</v>
      </c>
      <c r="C17" s="254"/>
      <c r="D17" s="368"/>
      <c r="E17" s="369"/>
      <c r="F17" s="370"/>
      <c r="G17" s="368"/>
      <c r="H17" s="369"/>
      <c r="I17" s="370"/>
      <c r="J17" s="368"/>
      <c r="K17" s="369"/>
      <c r="L17" s="370"/>
      <c r="M17" s="369"/>
      <c r="N17" s="369"/>
      <c r="O17" s="370"/>
      <c r="P17" s="255" t="str">
        <f>IF(COUNT('Form-5-(2)'!D17:O17,#REF!,#REF!,#REF!)=0,"",COUNT('Form-5-(2)'!D17:O17,#REF!,#REF!,#REF!,#REF!))</f>
        <v/>
      </c>
      <c r="Q17" s="268" t="str">
        <f>'Form-5-(1)'!Q17</f>
        <v/>
      </c>
      <c r="R17" s="268" t="str">
        <f>'Form-5-(1)'!R17</f>
        <v/>
      </c>
      <c r="S17" s="255" t="str">
        <f>'Form-5-(1)'!S17</f>
        <v/>
      </c>
    </row>
    <row r="18" spans="2:19" ht="21.75" customHeight="1" x14ac:dyDescent="0.35">
      <c r="B18" s="253" t="s">
        <v>32</v>
      </c>
      <c r="C18" s="254"/>
      <c r="D18" s="368"/>
      <c r="E18" s="369"/>
      <c r="F18" s="370"/>
      <c r="G18" s="368"/>
      <c r="H18" s="369"/>
      <c r="I18" s="370"/>
      <c r="J18" s="368"/>
      <c r="K18" s="369"/>
      <c r="L18" s="370"/>
      <c r="M18" s="369"/>
      <c r="N18" s="369"/>
      <c r="O18" s="370"/>
      <c r="P18" s="255" t="str">
        <f>IF(COUNT('Form-5-(2)'!D18:O18,#REF!,#REF!,#REF!)=0,"",COUNT('Form-5-(2)'!D18:O18,#REF!,#REF!,#REF!,#REF!))</f>
        <v/>
      </c>
      <c r="Q18" s="268" t="str">
        <f>'Form-5-(1)'!Q18</f>
        <v/>
      </c>
      <c r="R18" s="268" t="str">
        <f>'Form-5-(1)'!R18</f>
        <v/>
      </c>
      <c r="S18" s="255" t="str">
        <f>'Form-5-(1)'!S18</f>
        <v/>
      </c>
    </row>
    <row r="19" spans="2:19" ht="21.75" customHeight="1" x14ac:dyDescent="0.35">
      <c r="B19" s="253" t="s">
        <v>34</v>
      </c>
      <c r="C19" s="254"/>
      <c r="D19" s="368"/>
      <c r="E19" s="369"/>
      <c r="F19" s="370"/>
      <c r="G19" s="369"/>
      <c r="H19" s="369"/>
      <c r="I19" s="370"/>
      <c r="J19" s="369"/>
      <c r="K19" s="369"/>
      <c r="L19" s="370"/>
      <c r="M19" s="369"/>
      <c r="N19" s="369"/>
      <c r="O19" s="370"/>
      <c r="P19" s="255" t="str">
        <f>IF(COUNT('Form-5-(2)'!D19:O19,#REF!,#REF!,#REF!)=0,"",COUNT('Form-5-(2)'!D19:O19,#REF!,#REF!,#REF!,#REF!))</f>
        <v/>
      </c>
      <c r="Q19" s="268" t="str">
        <f>'Form-5-(1)'!Q19</f>
        <v/>
      </c>
      <c r="R19" s="268" t="str">
        <f>'Form-5-(1)'!R19</f>
        <v/>
      </c>
      <c r="S19" s="255" t="str">
        <f>'Form-5-(1)'!S19</f>
        <v/>
      </c>
    </row>
    <row r="20" spans="2:19" ht="21.75" customHeight="1" x14ac:dyDescent="0.35">
      <c r="B20" s="253" t="s">
        <v>33</v>
      </c>
      <c r="C20" s="254"/>
      <c r="D20" s="368"/>
      <c r="E20" s="369"/>
      <c r="F20" s="370"/>
      <c r="G20" s="369"/>
      <c r="H20" s="369"/>
      <c r="I20" s="370"/>
      <c r="J20" s="369"/>
      <c r="K20" s="369"/>
      <c r="L20" s="370"/>
      <c r="M20" s="369"/>
      <c r="N20" s="369"/>
      <c r="O20" s="370"/>
      <c r="P20" s="255" t="str">
        <f>IF(COUNT('Form-5-(2)'!D20:O20,#REF!,#REF!,#REF!)=0,"",COUNT('Form-5-(2)'!D20:O20,#REF!,#REF!,#REF!,#REF!))</f>
        <v/>
      </c>
      <c r="Q20" s="268" t="str">
        <f>'Form-5-(1)'!Q20</f>
        <v/>
      </c>
      <c r="R20" s="268" t="str">
        <f>'Form-5-(1)'!R20</f>
        <v/>
      </c>
      <c r="S20" s="255" t="str">
        <f>'Form-5-(1)'!S20</f>
        <v/>
      </c>
    </row>
    <row r="21" spans="2:19" ht="21.75" customHeight="1" x14ac:dyDescent="0.35">
      <c r="B21" s="256" t="s">
        <v>35</v>
      </c>
      <c r="C21" s="257"/>
      <c r="D21" s="368"/>
      <c r="E21" s="369"/>
      <c r="F21" s="370"/>
      <c r="G21" s="369"/>
      <c r="H21" s="369"/>
      <c r="I21" s="370"/>
      <c r="J21" s="369"/>
      <c r="K21" s="369"/>
      <c r="L21" s="370"/>
      <c r="M21" s="369"/>
      <c r="N21" s="369"/>
      <c r="O21" s="370"/>
      <c r="P21" s="255" t="str">
        <f>IF(COUNT('Form-5-(2)'!D21:O21,#REF!,#REF!,#REF!)=0,"",COUNT('Form-5-(2)'!D21:O21,#REF!,#REF!,#REF!,#REF!))</f>
        <v/>
      </c>
      <c r="Q21" s="268" t="str">
        <f>'Form-5-(1)'!Q21</f>
        <v/>
      </c>
      <c r="R21" s="268" t="str">
        <f>'Form-5-(1)'!R21</f>
        <v/>
      </c>
      <c r="S21" s="255" t="str">
        <f>'Form-5-(1)'!S21</f>
        <v/>
      </c>
    </row>
    <row r="22" spans="2:19" ht="21.75" customHeight="1" x14ac:dyDescent="0.35">
      <c r="B22" s="248" t="s">
        <v>36</v>
      </c>
      <c r="C22" s="249"/>
      <c r="D22" s="250"/>
      <c r="E22" s="250"/>
      <c r="F22" s="250"/>
      <c r="G22" s="250"/>
      <c r="H22" s="250"/>
      <c r="I22" s="250"/>
      <c r="J22" s="250"/>
      <c r="K22" s="250"/>
      <c r="L22" s="250"/>
      <c r="M22" s="250"/>
      <c r="N22" s="250"/>
      <c r="O22" s="250"/>
      <c r="P22" s="251" t="str">
        <f>IF(COUNT('Form-5-(2)'!D22:O22,#REF!,#REF!,#REF!)=0,"",COUNT('Form-5-(2)'!D22:O22,#REF!,#REF!,#REF!))</f>
        <v/>
      </c>
      <c r="Q22" s="258"/>
      <c r="R22" s="258"/>
      <c r="S22" s="255"/>
    </row>
    <row r="23" spans="2:19" ht="21.75" customHeight="1" x14ac:dyDescent="0.35">
      <c r="B23" s="256" t="s">
        <v>37</v>
      </c>
      <c r="C23" s="379"/>
      <c r="D23" s="365"/>
      <c r="E23" s="366"/>
      <c r="F23" s="367"/>
      <c r="G23" s="366"/>
      <c r="H23" s="366"/>
      <c r="I23" s="367"/>
      <c r="J23" s="366"/>
      <c r="K23" s="366"/>
      <c r="L23" s="367"/>
      <c r="M23" s="366"/>
      <c r="N23" s="366"/>
      <c r="O23" s="367"/>
      <c r="P23" s="255" t="str">
        <f>IF(COUNT('Form-5-(2)'!D23:O23,#REF!,#REF!,#REF!)=0,"",COUNT('Form-5-(2)'!D23:O23,#REF!,#REF!,#REF!,#REF!))</f>
        <v/>
      </c>
      <c r="Q23" s="268" t="str">
        <f>'Form-5-(1)'!Q23</f>
        <v/>
      </c>
      <c r="R23" s="268" t="str">
        <f>'Form-5-(1)'!R23</f>
        <v/>
      </c>
      <c r="S23" s="255" t="str">
        <f>'Form-5-(1)'!S23</f>
        <v/>
      </c>
    </row>
    <row r="24" spans="2:19" ht="21.75" customHeight="1" x14ac:dyDescent="0.35">
      <c r="B24" s="256" t="s">
        <v>38</v>
      </c>
      <c r="C24" s="257"/>
      <c r="D24" s="368"/>
      <c r="E24" s="369"/>
      <c r="F24" s="370"/>
      <c r="G24" s="369"/>
      <c r="H24" s="369"/>
      <c r="I24" s="370"/>
      <c r="J24" s="369"/>
      <c r="K24" s="369"/>
      <c r="L24" s="370"/>
      <c r="M24" s="369"/>
      <c r="N24" s="369"/>
      <c r="O24" s="370"/>
      <c r="P24" s="255" t="str">
        <f>IF(COUNT('Form-5-(2)'!D24:O24,#REF!,#REF!,#REF!)=0,"",COUNT('Form-5-(2)'!D24:O24,#REF!,#REF!,#REF!,#REF!))</f>
        <v/>
      </c>
      <c r="Q24" s="268" t="str">
        <f>'Form-5-(1)'!Q24</f>
        <v/>
      </c>
      <c r="R24" s="268" t="str">
        <f>'Form-5-(1)'!R24</f>
        <v/>
      </c>
      <c r="S24" s="255" t="str">
        <f>'Form-5-(1)'!S24</f>
        <v/>
      </c>
    </row>
    <row r="25" spans="2:19" ht="21.75" customHeight="1" x14ac:dyDescent="0.35">
      <c r="B25" s="256" t="s">
        <v>39</v>
      </c>
      <c r="C25" s="257"/>
      <c r="D25" s="368"/>
      <c r="E25" s="369"/>
      <c r="F25" s="370"/>
      <c r="G25" s="369"/>
      <c r="H25" s="369"/>
      <c r="I25" s="370"/>
      <c r="J25" s="369"/>
      <c r="K25" s="369"/>
      <c r="L25" s="370"/>
      <c r="M25" s="369"/>
      <c r="N25" s="369"/>
      <c r="O25" s="370"/>
      <c r="P25" s="255" t="str">
        <f>IF(COUNT('Form-5-(2)'!D25:O25,#REF!,#REF!,#REF!)=0,"",COUNT('Form-5-(2)'!D25:O25,#REF!,#REF!,#REF!,#REF!))</f>
        <v/>
      </c>
      <c r="Q25" s="268" t="str">
        <f>'Form-5-(1)'!Q25</f>
        <v/>
      </c>
      <c r="R25" s="268" t="str">
        <f>'Form-5-(1)'!R25</f>
        <v/>
      </c>
      <c r="S25" s="255" t="str">
        <f>'Form-5-(1)'!S25</f>
        <v/>
      </c>
    </row>
    <row r="26" spans="2:19" ht="21.75" customHeight="1" x14ac:dyDescent="0.35">
      <c r="B26" s="256" t="s">
        <v>89</v>
      </c>
      <c r="C26" s="458" t="str">
        <f>IF('Form-5-(1)'!C26="","",'Form-5-(1)'!C26)</f>
        <v/>
      </c>
      <c r="D26" s="369"/>
      <c r="E26" s="369"/>
      <c r="F26" s="370"/>
      <c r="G26" s="369"/>
      <c r="H26" s="369"/>
      <c r="I26" s="370"/>
      <c r="J26" s="369"/>
      <c r="K26" s="369"/>
      <c r="L26" s="370"/>
      <c r="M26" s="369"/>
      <c r="N26" s="369"/>
      <c r="O26" s="370"/>
      <c r="P26" s="255" t="str">
        <f>IF(COUNT('Form-5-(2)'!D26:O26,#REF!,#REF!,#REF!)=0,"",COUNT('Form-5-(2)'!D26:O26,#REF!,#REF!,#REF!,#REF!))</f>
        <v/>
      </c>
      <c r="Q26" s="268" t="str">
        <f>'Form-5-(1)'!Q26</f>
        <v/>
      </c>
      <c r="R26" s="268" t="str">
        <f>'Form-5-(1)'!R26</f>
        <v/>
      </c>
      <c r="S26" s="255" t="str">
        <f>'Form-5-(1)'!S26</f>
        <v/>
      </c>
    </row>
    <row r="27" spans="2:19" ht="21.75" customHeight="1" x14ac:dyDescent="0.35">
      <c r="B27" s="256" t="s">
        <v>89</v>
      </c>
      <c r="C27" s="458" t="str">
        <f>IF('Form-5-(1)'!C27="","",'Form-5-(1)'!C27)</f>
        <v/>
      </c>
      <c r="D27" s="369"/>
      <c r="E27" s="369"/>
      <c r="F27" s="370"/>
      <c r="G27" s="369"/>
      <c r="H27" s="369"/>
      <c r="I27" s="370"/>
      <c r="J27" s="369"/>
      <c r="K27" s="369"/>
      <c r="L27" s="370"/>
      <c r="M27" s="369"/>
      <c r="N27" s="369"/>
      <c r="O27" s="370"/>
      <c r="P27" s="255" t="str">
        <f>IF(COUNT('Form-5-(2)'!D27:O27,#REF!,#REF!,#REF!)=0,"",COUNT('Form-5-(2)'!D27:O27,#REF!,#REF!,#REF!,#REF!))</f>
        <v/>
      </c>
      <c r="Q27" s="268" t="str">
        <f>'Form-5-(1)'!Q27</f>
        <v/>
      </c>
      <c r="R27" s="268" t="str">
        <f>'Form-5-(1)'!R27</f>
        <v/>
      </c>
      <c r="S27" s="255" t="str">
        <f>'Form-5-(1)'!S27</f>
        <v/>
      </c>
    </row>
    <row r="28" spans="2:19" ht="21.75" customHeight="1" x14ac:dyDescent="0.35">
      <c r="B28" s="256" t="s">
        <v>89</v>
      </c>
      <c r="C28" s="458" t="str">
        <f>IF('Form-5-(1)'!C28="","",'Form-5-(1)'!C28)</f>
        <v/>
      </c>
      <c r="D28" s="372"/>
      <c r="E28" s="372"/>
      <c r="F28" s="373"/>
      <c r="G28" s="372"/>
      <c r="H28" s="372"/>
      <c r="I28" s="373"/>
      <c r="J28" s="372"/>
      <c r="K28" s="372"/>
      <c r="L28" s="373"/>
      <c r="M28" s="372"/>
      <c r="N28" s="372"/>
      <c r="O28" s="373"/>
      <c r="P28" s="255" t="str">
        <f>IF(COUNT('Form-5-(2)'!D28:O28,#REF!,#REF!,#REF!)=0,"",COUNT('Form-5-(2)'!D28:O28,#REF!,#REF!,#REF!,#REF!))</f>
        <v/>
      </c>
      <c r="Q28" s="268" t="str">
        <f>'Form-5-(1)'!Q28</f>
        <v/>
      </c>
      <c r="R28" s="268" t="str">
        <f>'Form-5-(1)'!R28</f>
        <v/>
      </c>
      <c r="S28" s="255" t="str">
        <f>'Form-5-(1)'!S28</f>
        <v/>
      </c>
    </row>
    <row r="29" spans="2:19" ht="21.75" customHeight="1" x14ac:dyDescent="0.35">
      <c r="B29" s="380" t="s">
        <v>80</v>
      </c>
      <c r="C29" s="265"/>
      <c r="D29" s="262"/>
      <c r="E29" s="262"/>
      <c r="F29" s="262"/>
      <c r="G29" s="262"/>
      <c r="H29" s="262"/>
      <c r="I29" s="262"/>
      <c r="J29" s="262"/>
      <c r="K29" s="262"/>
      <c r="L29" s="262"/>
      <c r="M29" s="262"/>
      <c r="N29" s="262"/>
      <c r="O29" s="262"/>
      <c r="P29" s="251"/>
      <c r="Q29" s="258"/>
      <c r="R29" s="258"/>
      <c r="S29" s="263"/>
    </row>
    <row r="30" spans="2:19" ht="21.75" customHeight="1" x14ac:dyDescent="0.35">
      <c r="B30" s="718" t="str">
        <f>IF('Form-5-(1)'!B30:C30="","",'Form-5-(1)'!B30:C30)</f>
        <v/>
      </c>
      <c r="C30" s="719"/>
      <c r="D30" s="365"/>
      <c r="E30" s="366"/>
      <c r="F30" s="367"/>
      <c r="G30" s="366"/>
      <c r="H30" s="366"/>
      <c r="I30" s="367"/>
      <c r="J30" s="366"/>
      <c r="K30" s="366"/>
      <c r="L30" s="367"/>
      <c r="M30" s="366"/>
      <c r="N30" s="366"/>
      <c r="O30" s="367"/>
      <c r="P30" s="255" t="str">
        <f>IF(COUNT('Form-5-(2)'!D30:O30,#REF!,#REF!,#REF!)=0,"",COUNT('Form-5-(2)'!D30:O30,#REF!,#REF!,#REF!,#REF!))</f>
        <v/>
      </c>
      <c r="Q30" s="268" t="str">
        <f>'Form-5-(1)'!Q30</f>
        <v/>
      </c>
      <c r="R30" s="268" t="str">
        <f>'Form-5-(1)'!R30</f>
        <v/>
      </c>
      <c r="S30" s="255" t="str">
        <f>'Form-5-(1)'!S30</f>
        <v/>
      </c>
    </row>
    <row r="31" spans="2:19" ht="21.75" customHeight="1" x14ac:dyDescent="0.35">
      <c r="B31" s="718" t="str">
        <f>IF('Form-5-(1)'!B31:C31="","",'Form-5-(1)'!B31:C31)</f>
        <v/>
      </c>
      <c r="C31" s="719"/>
      <c r="D31" s="368"/>
      <c r="E31" s="369"/>
      <c r="F31" s="370"/>
      <c r="G31" s="369"/>
      <c r="H31" s="369"/>
      <c r="I31" s="370"/>
      <c r="J31" s="369"/>
      <c r="K31" s="369"/>
      <c r="L31" s="370"/>
      <c r="M31" s="369"/>
      <c r="N31" s="369"/>
      <c r="O31" s="370"/>
      <c r="P31" s="255" t="str">
        <f>IF(COUNT('Form-5-(2)'!D31:O31,#REF!,#REF!,#REF!)=0,"",COUNT('Form-5-(2)'!D31:O31,#REF!,#REF!,#REF!,#REF!))</f>
        <v/>
      </c>
      <c r="Q31" s="268" t="str">
        <f>'Form-5-(1)'!Q31</f>
        <v/>
      </c>
      <c r="R31" s="268" t="str">
        <f>'Form-5-(1)'!R31</f>
        <v/>
      </c>
      <c r="S31" s="255" t="str">
        <f>'Form-5-(1)'!S31</f>
        <v/>
      </c>
    </row>
    <row r="32" spans="2:19" ht="21.75" customHeight="1" x14ac:dyDescent="0.35">
      <c r="B32" s="718" t="str">
        <f>IF('Form-5-(1)'!B32:C32="","",'Form-5-(1)'!B32:C32)</f>
        <v/>
      </c>
      <c r="C32" s="719"/>
      <c r="D32" s="368"/>
      <c r="E32" s="369"/>
      <c r="F32" s="370"/>
      <c r="G32" s="369"/>
      <c r="H32" s="369"/>
      <c r="I32" s="370"/>
      <c r="J32" s="369"/>
      <c r="K32" s="369"/>
      <c r="L32" s="370"/>
      <c r="M32" s="369"/>
      <c r="N32" s="369"/>
      <c r="O32" s="370"/>
      <c r="P32" s="255" t="str">
        <f>IF(COUNT('Form-5-(2)'!D32:O32,#REF!,#REF!,#REF!)=0,"",COUNT('Form-5-(2)'!D32:O32,#REF!,#REF!,#REF!,#REF!))</f>
        <v/>
      </c>
      <c r="Q32" s="268" t="str">
        <f>'Form-5-(1)'!Q32</f>
        <v/>
      </c>
      <c r="R32" s="268" t="str">
        <f>'Form-5-(1)'!R32</f>
        <v/>
      </c>
      <c r="S32" s="255" t="str">
        <f>'Form-5-(1)'!S32</f>
        <v/>
      </c>
    </row>
    <row r="33" spans="2:19" ht="21.75" customHeight="1" x14ac:dyDescent="0.35">
      <c r="B33" s="718" t="str">
        <f>IF('Form-5-(1)'!B33:C33="","",'Form-5-(1)'!B33:C33)</f>
        <v/>
      </c>
      <c r="C33" s="719"/>
      <c r="D33" s="374"/>
      <c r="E33" s="375"/>
      <c r="F33" s="376"/>
      <c r="G33" s="375"/>
      <c r="H33" s="375"/>
      <c r="I33" s="376"/>
      <c r="J33" s="375"/>
      <c r="K33" s="375"/>
      <c r="L33" s="376"/>
      <c r="M33" s="375"/>
      <c r="N33" s="375"/>
      <c r="O33" s="376"/>
      <c r="P33" s="255" t="str">
        <f>IF(COUNT('Form-5-(2)'!D33:O33,#REF!,#REF!,#REF!)=0,"",COUNT('Form-5-(2)'!D33:O33,#REF!,#REF!,#REF!,#REF!))</f>
        <v/>
      </c>
      <c r="Q33" s="268" t="str">
        <f>'Form-5-(1)'!Q33</f>
        <v/>
      </c>
      <c r="R33" s="268" t="str">
        <f>'Form-5-(1)'!R33</f>
        <v/>
      </c>
      <c r="S33" s="255" t="str">
        <f>'Form-5-(1)'!S33</f>
        <v/>
      </c>
    </row>
    <row r="34" spans="2:19" ht="21.75" hidden="1" customHeight="1" x14ac:dyDescent="0.35">
      <c r="B34" s="264"/>
      <c r="C34" s="265"/>
      <c r="D34" s="266"/>
      <c r="E34" s="266"/>
      <c r="F34" s="267"/>
      <c r="G34" s="266"/>
      <c r="H34" s="266"/>
      <c r="I34" s="267"/>
      <c r="J34" s="266"/>
      <c r="K34" s="266"/>
      <c r="L34" s="267"/>
      <c r="M34" s="266"/>
      <c r="N34" s="266"/>
      <c r="O34" s="267"/>
      <c r="P34" s="268" t="str">
        <f>IF(COUNT('Form-5-(2)'!D34:O34,#REF!,#REF!,#REF!)=0,"",COUNT('Form-5-(2)'!D34:O34,#REF!,#REF!,#REF!))</f>
        <v/>
      </c>
      <c r="Q34" s="269" t="str">
        <f>IF(P34="","",AVERAGE(D34:O34,#REF!,#REF!,#REF!))</f>
        <v/>
      </c>
      <c r="R34" s="269" t="str">
        <f>IF(Q34="","",MAX(D34:O34,#REF!,#REF!,#REF!))</f>
        <v/>
      </c>
      <c r="S34" s="269" t="str">
        <f t="shared" ref="S34:S41" si="0">IF(OR((Q34=""),(R34="")),"",R34/Q34)</f>
        <v/>
      </c>
    </row>
    <row r="35" spans="2:19" ht="21.75" hidden="1" customHeight="1" x14ac:dyDescent="0.35">
      <c r="B35" s="264"/>
      <c r="C35" s="265"/>
      <c r="D35" s="266"/>
      <c r="E35" s="266"/>
      <c r="F35" s="267"/>
      <c r="G35" s="266"/>
      <c r="H35" s="266"/>
      <c r="I35" s="267"/>
      <c r="J35" s="266"/>
      <c r="K35" s="266"/>
      <c r="L35" s="267"/>
      <c r="M35" s="266"/>
      <c r="N35" s="266"/>
      <c r="O35" s="267"/>
      <c r="P35" s="268" t="str">
        <f>IF(COUNT('Form-5-(2)'!D35:O35,#REF!,#REF!,#REF!)=0,"",COUNT('Form-5-(2)'!D35:O35,#REF!,#REF!,#REF!))</f>
        <v/>
      </c>
      <c r="Q35" s="269" t="str">
        <f>IF(P35="","",AVERAGE(D35:O35,#REF!,#REF!,#REF!))</f>
        <v/>
      </c>
      <c r="R35" s="269" t="str">
        <f>IF(Q35="","",MAX(D35:O35,#REF!,#REF!,#REF!))</f>
        <v/>
      </c>
      <c r="S35" s="269" t="str">
        <f t="shared" si="0"/>
        <v/>
      </c>
    </row>
    <row r="36" spans="2:19" ht="21.75" hidden="1" customHeight="1" x14ac:dyDescent="0.35">
      <c r="B36" s="264"/>
      <c r="C36" s="265"/>
      <c r="D36" s="266"/>
      <c r="E36" s="266"/>
      <c r="F36" s="267"/>
      <c r="G36" s="266"/>
      <c r="H36" s="266"/>
      <c r="I36" s="267"/>
      <c r="J36" s="266"/>
      <c r="K36" s="266"/>
      <c r="L36" s="267"/>
      <c r="M36" s="266"/>
      <c r="N36" s="266"/>
      <c r="O36" s="267"/>
      <c r="P36" s="268" t="str">
        <f>IF(COUNT('Form-5-(2)'!D36:O36,#REF!,#REF!,#REF!)=0,"",COUNT('Form-5-(2)'!D36:O36,#REF!,#REF!,#REF!))</f>
        <v/>
      </c>
      <c r="Q36" s="269" t="str">
        <f>IF(P36="","",AVERAGE(D36:O36,#REF!,#REF!,#REF!))</f>
        <v/>
      </c>
      <c r="R36" s="269" t="str">
        <f>IF(Q36="","",MAX(D36:O36,#REF!,#REF!,#REF!))</f>
        <v/>
      </c>
      <c r="S36" s="269" t="str">
        <f t="shared" si="0"/>
        <v/>
      </c>
    </row>
    <row r="37" spans="2:19" ht="21.75" hidden="1" customHeight="1" x14ac:dyDescent="0.35">
      <c r="B37" s="264"/>
      <c r="C37" s="265"/>
      <c r="D37" s="266"/>
      <c r="E37" s="266"/>
      <c r="F37" s="267"/>
      <c r="G37" s="266"/>
      <c r="H37" s="266"/>
      <c r="I37" s="267"/>
      <c r="J37" s="266"/>
      <c r="K37" s="266"/>
      <c r="L37" s="267"/>
      <c r="M37" s="266"/>
      <c r="N37" s="266"/>
      <c r="O37" s="267"/>
      <c r="P37" s="268" t="str">
        <f>IF(COUNT('Form-5-(2)'!D37:O37,#REF!,#REF!,#REF!)=0,"",COUNT('Form-5-(2)'!D37:O37,#REF!,#REF!,#REF!))</f>
        <v/>
      </c>
      <c r="Q37" s="269" t="str">
        <f>IF(P37="","",AVERAGE(D37:O37,#REF!,#REF!,#REF!))</f>
        <v/>
      </c>
      <c r="R37" s="269" t="str">
        <f>IF(Q37="","",MAX(D37:O37,#REF!,#REF!,#REF!))</f>
        <v/>
      </c>
      <c r="S37" s="269" t="str">
        <f t="shared" si="0"/>
        <v/>
      </c>
    </row>
    <row r="38" spans="2:19" ht="21.75" hidden="1" customHeight="1" x14ac:dyDescent="0.35">
      <c r="B38" s="264"/>
      <c r="C38" s="265"/>
      <c r="D38" s="266"/>
      <c r="E38" s="266"/>
      <c r="F38" s="267"/>
      <c r="G38" s="266"/>
      <c r="H38" s="266"/>
      <c r="I38" s="267"/>
      <c r="J38" s="266"/>
      <c r="K38" s="266"/>
      <c r="L38" s="267"/>
      <c r="M38" s="266"/>
      <c r="N38" s="266"/>
      <c r="O38" s="267"/>
      <c r="P38" s="268" t="str">
        <f>IF(COUNT('Form-5-(2)'!D38:O38,#REF!,#REF!,#REF!)=0,"",COUNT('Form-5-(2)'!D38:O38,#REF!,#REF!,#REF!))</f>
        <v/>
      </c>
      <c r="Q38" s="269" t="str">
        <f>IF(P38="","",AVERAGE(D38:O38,#REF!,#REF!,#REF!))</f>
        <v/>
      </c>
      <c r="R38" s="269" t="str">
        <f>IF(Q38="","",MAX(D38:O38,#REF!,#REF!,#REF!))</f>
        <v/>
      </c>
      <c r="S38" s="269" t="str">
        <f t="shared" si="0"/>
        <v/>
      </c>
    </row>
    <row r="39" spans="2:19" ht="21.75" hidden="1" customHeight="1" x14ac:dyDescent="0.35">
      <c r="B39" s="264"/>
      <c r="C39" s="265"/>
      <c r="D39" s="266"/>
      <c r="E39" s="266"/>
      <c r="F39" s="267"/>
      <c r="G39" s="266"/>
      <c r="H39" s="266"/>
      <c r="I39" s="267"/>
      <c r="J39" s="266"/>
      <c r="K39" s="266"/>
      <c r="L39" s="267"/>
      <c r="M39" s="266"/>
      <c r="N39" s="266"/>
      <c r="O39" s="267"/>
      <c r="P39" s="268" t="str">
        <f>IF(COUNT('Form-5-(2)'!D39:O39,#REF!,#REF!,#REF!)=0,"",COUNT('Form-5-(2)'!D39:O39,#REF!,#REF!,#REF!))</f>
        <v/>
      </c>
      <c r="Q39" s="269" t="str">
        <f>IF(P39="","",AVERAGE(D39:O39,#REF!,#REF!,#REF!))</f>
        <v/>
      </c>
      <c r="R39" s="269" t="str">
        <f>IF(Q39="","",MAX(D39:O39,#REF!,#REF!,#REF!))</f>
        <v/>
      </c>
      <c r="S39" s="269" t="str">
        <f t="shared" si="0"/>
        <v/>
      </c>
    </row>
    <row r="40" spans="2:19" ht="21.75" hidden="1" customHeight="1" x14ac:dyDescent="0.35">
      <c r="B40" s="264"/>
      <c r="C40" s="265"/>
      <c r="D40" s="266"/>
      <c r="E40" s="266"/>
      <c r="F40" s="267"/>
      <c r="G40" s="266"/>
      <c r="H40" s="266"/>
      <c r="I40" s="267"/>
      <c r="J40" s="266"/>
      <c r="K40" s="266"/>
      <c r="L40" s="267"/>
      <c r="M40" s="266"/>
      <c r="N40" s="266"/>
      <c r="O40" s="267"/>
      <c r="P40" s="268" t="str">
        <f>IF(COUNT('Form-5-(2)'!D40:O40,#REF!,#REF!,#REF!)=0,"",COUNT('Form-5-(2)'!D40:O40,#REF!,#REF!,#REF!))</f>
        <v/>
      </c>
      <c r="Q40" s="269" t="str">
        <f>IF(P40="","",AVERAGE(D40:O40,#REF!,#REF!,#REF!))</f>
        <v/>
      </c>
      <c r="R40" s="269" t="str">
        <f>IF(Q40="","",MAX(D40:O40,#REF!,#REF!,#REF!))</f>
        <v/>
      </c>
      <c r="S40" s="269" t="str">
        <f t="shared" si="0"/>
        <v/>
      </c>
    </row>
    <row r="41" spans="2:19" ht="21.75" hidden="1" customHeight="1" x14ac:dyDescent="0.35">
      <c r="B41" s="264"/>
      <c r="C41" s="265"/>
      <c r="D41" s="270"/>
      <c r="E41" s="270"/>
      <c r="F41" s="271"/>
      <c r="G41" s="270"/>
      <c r="H41" s="270"/>
      <c r="I41" s="271"/>
      <c r="J41" s="270"/>
      <c r="K41" s="270"/>
      <c r="L41" s="271"/>
      <c r="M41" s="270"/>
      <c r="N41" s="270"/>
      <c r="O41" s="271"/>
      <c r="P41" s="268" t="str">
        <f>IF(COUNT('Form-5-(2)'!D41:O41,#REF!,#REF!,#REF!)=0,"",COUNT('Form-5-(2)'!D41:O41,#REF!,#REF!,#REF!))</f>
        <v/>
      </c>
      <c r="Q41" s="269" t="str">
        <f>IF(P41="","",AVERAGE(D41:O41,#REF!,#REF!,#REF!))</f>
        <v/>
      </c>
      <c r="R41" s="269" t="str">
        <f>IF(Q41="","",MAX(D41:O41,#REF!,#REF!,#REF!))</f>
        <v/>
      </c>
      <c r="S41" s="269" t="str">
        <f t="shared" si="0"/>
        <v/>
      </c>
    </row>
    <row r="42" spans="2:19" ht="21" customHeight="1" x14ac:dyDescent="0.3">
      <c r="B42" s="151" t="s">
        <v>40</v>
      </c>
      <c r="C42" s="151"/>
      <c r="D42" s="164"/>
      <c r="E42" s="216"/>
      <c r="F42" s="272"/>
      <c r="G42" s="272"/>
      <c r="H42" s="272"/>
      <c r="I42" s="272"/>
      <c r="J42" s="272"/>
      <c r="K42" s="272"/>
      <c r="L42" s="272"/>
      <c r="M42" s="272"/>
      <c r="N42" s="272"/>
      <c r="O42" s="272"/>
      <c r="P42" s="272"/>
      <c r="Q42" s="272"/>
      <c r="R42" s="272"/>
      <c r="S42" s="272"/>
    </row>
    <row r="43" spans="2:19" ht="14.1" customHeight="1" x14ac:dyDescent="0.35">
      <c r="B43" s="151" t="s">
        <v>92</v>
      </c>
      <c r="C43" s="151"/>
      <c r="D43" s="164"/>
      <c r="E43" s="216"/>
      <c r="F43" s="216"/>
      <c r="G43" s="216"/>
      <c r="H43" s="216"/>
      <c r="I43" s="216"/>
      <c r="J43" s="217"/>
      <c r="K43" s="217"/>
      <c r="L43" s="217"/>
      <c r="M43" s="217"/>
      <c r="N43" s="217"/>
      <c r="O43" s="217"/>
      <c r="P43" s="217"/>
      <c r="Q43" s="217"/>
      <c r="R43" s="560"/>
      <c r="S43" s="561"/>
    </row>
    <row r="44" spans="2:19" ht="14.1" customHeight="1" x14ac:dyDescent="0.3">
      <c r="B44" s="151" t="s">
        <v>85</v>
      </c>
      <c r="C44" s="151"/>
      <c r="D44" s="164"/>
      <c r="E44" s="216"/>
      <c r="F44" s="216"/>
      <c r="G44" s="216"/>
      <c r="H44" s="216"/>
      <c r="I44" s="216"/>
      <c r="J44" s="217"/>
      <c r="K44" s="217"/>
      <c r="L44" s="217"/>
      <c r="M44" s="217"/>
      <c r="N44" s="217"/>
      <c r="O44" s="217"/>
      <c r="P44" s="217"/>
      <c r="Q44" s="217"/>
      <c r="R44" s="217"/>
      <c r="S44" s="217"/>
    </row>
    <row r="45" spans="2:19" s="44" customFormat="1" ht="14.1" customHeight="1" x14ac:dyDescent="0.3">
      <c r="B45" s="218" t="s">
        <v>224</v>
      </c>
      <c r="C45" s="218"/>
      <c r="D45" s="219"/>
      <c r="E45" s="219"/>
      <c r="F45" s="219"/>
      <c r="G45" s="219"/>
      <c r="H45" s="219"/>
      <c r="I45" s="219"/>
      <c r="J45" s="219"/>
      <c r="K45" s="219"/>
      <c r="L45" s="219"/>
      <c r="M45" s="219"/>
      <c r="N45" s="219"/>
      <c r="O45" s="219"/>
      <c r="P45" s="219"/>
      <c r="Q45" s="219"/>
      <c r="R45" s="219"/>
      <c r="S45" s="219"/>
    </row>
    <row r="46" spans="2:19" ht="18" customHeight="1" x14ac:dyDescent="0.3">
      <c r="B46" s="151" t="s">
        <v>82</v>
      </c>
      <c r="C46" s="151"/>
      <c r="D46" s="164"/>
      <c r="E46" s="164"/>
      <c r="F46" s="164"/>
      <c r="G46" s="164"/>
      <c r="H46" s="164"/>
      <c r="I46" s="164"/>
      <c r="J46" s="164"/>
      <c r="K46" s="164"/>
      <c r="L46" s="164"/>
      <c r="M46" s="164"/>
      <c r="N46" s="164"/>
      <c r="O46" s="164"/>
      <c r="P46" s="164"/>
      <c r="Q46" s="164"/>
      <c r="R46" s="164"/>
      <c r="S46" s="164"/>
    </row>
    <row r="59" s="44" customFormat="1" ht="14.25" customHeight="1" x14ac:dyDescent="0.25"/>
    <row r="60" s="44" customFormat="1" ht="16.05" customHeight="1" x14ac:dyDescent="0.25"/>
  </sheetData>
  <sheetProtection algorithmName="SHA-512" hashValue="vTdgXeCZVGbLk40ATL3rqAfZ8WdbyxFOZW+5lbdm0ePiftfaj3BXANADkIzsnK3Pc+fwqm3XjQy4p7mazbrbUg==" saltValue="rUwwAE+55IFUnt8153pUNg==" spinCount="100000" sheet="1" objects="1" scenarios="1"/>
  <mergeCells count="17">
    <mergeCell ref="B32:C32"/>
    <mergeCell ref="B33:C33"/>
    <mergeCell ref="D12:F12"/>
    <mergeCell ref="G12:I12"/>
    <mergeCell ref="B30:C30"/>
    <mergeCell ref="B9:S9"/>
    <mergeCell ref="B31:C31"/>
    <mergeCell ref="B8:S8"/>
    <mergeCell ref="S11:S13"/>
    <mergeCell ref="J11:L11"/>
    <mergeCell ref="J12:L12"/>
    <mergeCell ref="M11:O11"/>
    <mergeCell ref="M12:O12"/>
    <mergeCell ref="Q11:Q13"/>
    <mergeCell ref="R11:R13"/>
    <mergeCell ref="D11:F11"/>
    <mergeCell ref="G11:I11"/>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8" r:id="rId4" name="Check Box 6">
              <controlPr defaultSize="0" autoFill="0" autoLine="0" autoPict="0">
                <anchor moveWithCells="1">
                  <from>
                    <xdr:col>6</xdr:col>
                    <xdr:colOff>518160</xdr:colOff>
                    <xdr:row>8</xdr:row>
                    <xdr:rowOff>22860</xdr:rowOff>
                  </from>
                  <to>
                    <xdr:col>7</xdr:col>
                    <xdr:colOff>152400</xdr:colOff>
                    <xdr:row>8</xdr:row>
                    <xdr:rowOff>251460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C963-FE43-4487-B874-996720C7E724}">
  <sheetPr codeName="Sheet22">
    <pageSetUpPr fitToPage="1"/>
  </sheetPr>
  <dimension ref="B1:AA60"/>
  <sheetViews>
    <sheetView showGridLines="0" showRowColHeaders="0" zoomScale="75" zoomScaleNormal="70" zoomScaleSheetLayoutView="100" workbookViewId="0">
      <selection activeCell="D11" sqref="D11:F11"/>
    </sheetView>
  </sheetViews>
  <sheetFormatPr defaultColWidth="9.33203125" defaultRowHeight="13.2" x14ac:dyDescent="0.25"/>
  <cols>
    <col min="1" max="1" width="15.33203125" style="149" customWidth="1"/>
    <col min="2" max="2" width="9.77734375" style="149" customWidth="1"/>
    <col min="3" max="3" width="28.21875" style="149" customWidth="1"/>
    <col min="4" max="15" width="10.77734375" style="149" customWidth="1"/>
    <col min="16" max="16" width="16.77734375" style="149" hidden="1" customWidth="1"/>
    <col min="17" max="18" width="14.77734375" style="149" customWidth="1"/>
    <col min="19" max="19" width="17.77734375" style="149" customWidth="1"/>
    <col min="20" max="16384" width="9.33203125" style="149"/>
  </cols>
  <sheetData>
    <row r="1" spans="2:27" s="44" customFormat="1" ht="3" customHeight="1" x14ac:dyDescent="0.25">
      <c r="AA1" s="588"/>
    </row>
    <row r="2" spans="2:27" s="125" customFormat="1" ht="24" customHeight="1" x14ac:dyDescent="0.25">
      <c r="B2" s="121" t="s">
        <v>295</v>
      </c>
      <c r="C2" s="121"/>
      <c r="D2" s="122"/>
      <c r="E2" s="122"/>
      <c r="F2" s="122"/>
      <c r="G2" s="122"/>
      <c r="H2" s="122"/>
      <c r="I2" s="122"/>
      <c r="J2" s="122"/>
      <c r="K2" s="122"/>
      <c r="L2" s="122"/>
      <c r="M2" s="122"/>
      <c r="N2" s="122"/>
      <c r="O2" s="357"/>
      <c r="P2" s="123"/>
      <c r="Q2" s="123"/>
      <c r="R2" s="123"/>
      <c r="S2" s="124" t="s">
        <v>171</v>
      </c>
    </row>
    <row r="3" spans="2:27" s="128" customFormat="1" ht="4.5" customHeight="1" x14ac:dyDescent="0.25">
      <c r="B3" s="126"/>
      <c r="C3" s="126"/>
      <c r="D3" s="127"/>
      <c r="E3" s="127"/>
      <c r="F3" s="127"/>
      <c r="G3" s="127"/>
      <c r="H3" s="127"/>
      <c r="I3" s="127"/>
      <c r="J3" s="127"/>
      <c r="K3" s="127"/>
      <c r="L3" s="127"/>
      <c r="M3" s="127"/>
      <c r="N3" s="127"/>
      <c r="O3" s="127"/>
      <c r="P3" s="127"/>
      <c r="Q3" s="127"/>
      <c r="R3" s="127"/>
      <c r="S3" s="127"/>
    </row>
    <row r="4" spans="2:27" s="128" customFormat="1" ht="24" customHeight="1" x14ac:dyDescent="0.35">
      <c r="B4" s="358" t="str">
        <f>CONCATENATE(Cover!D21,"  ",Cover!E21)</f>
        <v xml:space="preserve">FACILITY NAME:  </v>
      </c>
      <c r="C4" s="234"/>
      <c r="D4" s="129"/>
      <c r="E4" s="130"/>
      <c r="F4" s="131"/>
      <c r="G4" s="131"/>
      <c r="H4" s="359"/>
      <c r="I4" s="233" t="str">
        <f>CONCATENATE(Cover!D23,"  ",Cover!E23)</f>
        <v xml:space="preserve">DWEE PROGRAM NO.:  </v>
      </c>
      <c r="J4" s="132"/>
      <c r="K4" s="134"/>
      <c r="L4" s="129"/>
      <c r="M4" s="130"/>
      <c r="N4" s="361"/>
      <c r="O4" s="235" t="str">
        <f>CONCATENATE(Cover!D24,"  ",Cover!E24)</f>
        <v xml:space="preserve">DWEE FACILITY NO.:  </v>
      </c>
      <c r="P4" s="132"/>
      <c r="Q4" s="132"/>
      <c r="R4" s="132"/>
      <c r="S4" s="135"/>
    </row>
    <row r="5" spans="2:27" s="128" customFormat="1" ht="4.5" customHeight="1" x14ac:dyDescent="0.35">
      <c r="B5" s="236"/>
      <c r="C5" s="236"/>
      <c r="D5" s="136"/>
      <c r="E5" s="127"/>
      <c r="F5" s="127"/>
      <c r="G5" s="127"/>
      <c r="H5" s="127"/>
      <c r="I5" s="127"/>
      <c r="J5" s="237"/>
      <c r="K5" s="127"/>
      <c r="L5" s="136"/>
      <c r="M5" s="127"/>
      <c r="N5" s="137"/>
      <c r="O5" s="137"/>
      <c r="P5" s="127"/>
      <c r="Q5" s="127"/>
      <c r="R5" s="127"/>
      <c r="S5" s="127"/>
    </row>
    <row r="6" spans="2:27" s="142" customFormat="1" ht="24" customHeight="1" x14ac:dyDescent="0.35">
      <c r="B6" s="360" t="str">
        <f>CONCATENATE(Cover!D26,"  ",Cover!E26)</f>
        <v xml:space="preserve">CONSULTANT:  </v>
      </c>
      <c r="C6" s="239"/>
      <c r="D6" s="129"/>
      <c r="E6" s="138"/>
      <c r="F6" s="139"/>
      <c r="G6" s="139"/>
      <c r="H6" s="141"/>
      <c r="I6" s="238" t="str">
        <f>IF(Cover!E27="",Cover!D27,CONCATENATE(Cover!D27,"  ",TEXT(Cover!E27,"dd-mmm-yy")))</f>
        <v>COMPLETION DATE:</v>
      </c>
      <c r="J6" s="139"/>
      <c r="K6" s="140"/>
      <c r="L6" s="129"/>
      <c r="M6" s="130"/>
      <c r="N6" s="361"/>
      <c r="O6" s="240" t="str">
        <f>CONCATENATE(Cover!D28,"  ",Cover!E28)</f>
        <v xml:space="preserve">PREPARED BY:  </v>
      </c>
      <c r="P6" s="139"/>
      <c r="Q6" s="139"/>
      <c r="R6" s="139"/>
      <c r="S6" s="141"/>
    </row>
    <row r="7" spans="2:27" s="146" customFormat="1" ht="3" customHeight="1" x14ac:dyDescent="0.25">
      <c r="B7" s="143"/>
      <c r="C7" s="143"/>
      <c r="D7" s="144"/>
      <c r="E7" s="144"/>
      <c r="F7" s="144"/>
      <c r="G7" s="144"/>
      <c r="H7" s="144"/>
      <c r="I7" s="144"/>
      <c r="J7" s="145"/>
      <c r="K7" s="145"/>
      <c r="L7" s="144"/>
      <c r="M7" s="144"/>
      <c r="N7" s="144"/>
      <c r="O7" s="144"/>
      <c r="P7" s="144"/>
      <c r="Q7" s="144"/>
      <c r="R7" s="144"/>
      <c r="S7" s="144"/>
    </row>
    <row r="8" spans="2:27" s="128" customFormat="1" ht="24" customHeight="1" x14ac:dyDescent="0.25">
      <c r="B8" s="712" t="s">
        <v>86</v>
      </c>
      <c r="C8" s="713"/>
      <c r="D8" s="713"/>
      <c r="E8" s="713"/>
      <c r="F8" s="713"/>
      <c r="G8" s="713"/>
      <c r="H8" s="713"/>
      <c r="I8" s="713"/>
      <c r="J8" s="713"/>
      <c r="K8" s="713"/>
      <c r="L8" s="713"/>
      <c r="M8" s="713"/>
      <c r="N8" s="713"/>
      <c r="O8" s="713"/>
      <c r="P8" s="713"/>
      <c r="Q8" s="713"/>
      <c r="R8" s="713"/>
      <c r="S8" s="714"/>
    </row>
    <row r="9" spans="2:27" s="128" customFormat="1" ht="21" customHeight="1" x14ac:dyDescent="0.25">
      <c r="B9" s="709" t="s">
        <v>81</v>
      </c>
      <c r="C9" s="710"/>
      <c r="D9" s="710"/>
      <c r="E9" s="710"/>
      <c r="F9" s="710"/>
      <c r="G9" s="710"/>
      <c r="H9" s="710"/>
      <c r="I9" s="710"/>
      <c r="J9" s="710"/>
      <c r="K9" s="710"/>
      <c r="L9" s="710"/>
      <c r="M9" s="710"/>
      <c r="N9" s="710"/>
      <c r="O9" s="710"/>
      <c r="P9" s="710"/>
      <c r="Q9" s="710"/>
      <c r="R9" s="710"/>
      <c r="S9" s="711"/>
    </row>
    <row r="10" spans="2:27" ht="4.5" customHeight="1" x14ac:dyDescent="0.25">
      <c r="B10" s="147"/>
      <c r="C10" s="147"/>
      <c r="D10" s="148"/>
      <c r="E10" s="148"/>
      <c r="F10" s="148"/>
      <c r="G10" s="148"/>
      <c r="H10" s="148"/>
      <c r="I10" s="148"/>
      <c r="J10" s="148"/>
      <c r="K10" s="148"/>
      <c r="L10" s="148"/>
      <c r="M10" s="148"/>
      <c r="N10" s="148"/>
      <c r="O10" s="148"/>
      <c r="P10" s="148"/>
      <c r="Q10" s="148"/>
      <c r="R10" s="148"/>
      <c r="S10" s="148"/>
    </row>
    <row r="11" spans="2:27" ht="21" customHeight="1" x14ac:dyDescent="0.35">
      <c r="B11" s="241" t="s">
        <v>22</v>
      </c>
      <c r="C11" s="242"/>
      <c r="D11" s="697"/>
      <c r="E11" s="698"/>
      <c r="F11" s="699"/>
      <c r="G11" s="697"/>
      <c r="H11" s="698"/>
      <c r="I11" s="699"/>
      <c r="J11" s="697"/>
      <c r="K11" s="698"/>
      <c r="L11" s="699"/>
      <c r="M11" s="697"/>
      <c r="N11" s="698"/>
      <c r="O11" s="699"/>
      <c r="P11" s="243" t="s">
        <v>23</v>
      </c>
      <c r="Q11" s="715" t="s">
        <v>24</v>
      </c>
      <c r="R11" s="715" t="s">
        <v>25</v>
      </c>
      <c r="S11" s="715" t="s">
        <v>275</v>
      </c>
    </row>
    <row r="12" spans="2:27" ht="21" customHeight="1" x14ac:dyDescent="0.35">
      <c r="B12" s="241" t="s">
        <v>26</v>
      </c>
      <c r="C12" s="242"/>
      <c r="D12" s="704"/>
      <c r="E12" s="705"/>
      <c r="F12" s="706"/>
      <c r="G12" s="704"/>
      <c r="H12" s="705"/>
      <c r="I12" s="706"/>
      <c r="J12" s="704"/>
      <c r="K12" s="705"/>
      <c r="L12" s="706"/>
      <c r="M12" s="704"/>
      <c r="N12" s="705"/>
      <c r="O12" s="706"/>
      <c r="P12" s="244" t="s">
        <v>27</v>
      </c>
      <c r="Q12" s="716"/>
      <c r="R12" s="716"/>
      <c r="S12" s="716"/>
    </row>
    <row r="13" spans="2:27" ht="21" customHeight="1" x14ac:dyDescent="0.35">
      <c r="B13" s="245" t="s">
        <v>28</v>
      </c>
      <c r="C13" s="246"/>
      <c r="D13" s="362"/>
      <c r="E13" s="363"/>
      <c r="F13" s="364"/>
      <c r="G13" s="362"/>
      <c r="H13" s="363"/>
      <c r="I13" s="364"/>
      <c r="J13" s="362"/>
      <c r="K13" s="363"/>
      <c r="L13" s="364"/>
      <c r="M13" s="362"/>
      <c r="N13" s="363"/>
      <c r="O13" s="364"/>
      <c r="P13" s="247"/>
      <c r="Q13" s="717"/>
      <c r="R13" s="717"/>
      <c r="S13" s="717"/>
    </row>
    <row r="14" spans="2:27" ht="21" customHeight="1" x14ac:dyDescent="0.35">
      <c r="B14" s="248" t="s">
        <v>237</v>
      </c>
      <c r="C14" s="249"/>
      <c r="D14" s="250"/>
      <c r="E14" s="250"/>
      <c r="F14" s="250"/>
      <c r="G14" s="250"/>
      <c r="H14" s="250"/>
      <c r="I14" s="250"/>
      <c r="J14" s="250"/>
      <c r="K14" s="250"/>
      <c r="L14" s="250"/>
      <c r="M14" s="250"/>
      <c r="N14" s="250"/>
      <c r="O14" s="250"/>
      <c r="P14" s="251"/>
      <c r="Q14" s="251"/>
      <c r="R14" s="251"/>
      <c r="S14" s="252"/>
    </row>
    <row r="15" spans="2:27" ht="21.75" customHeight="1" x14ac:dyDescent="0.35">
      <c r="B15" s="253" t="s">
        <v>29</v>
      </c>
      <c r="C15" s="254"/>
      <c r="D15" s="365"/>
      <c r="E15" s="366"/>
      <c r="F15" s="367"/>
      <c r="G15" s="365"/>
      <c r="H15" s="366"/>
      <c r="I15" s="367"/>
      <c r="J15" s="365"/>
      <c r="K15" s="366"/>
      <c r="L15" s="367"/>
      <c r="M15" s="366"/>
      <c r="N15" s="366"/>
      <c r="O15" s="367"/>
      <c r="P15" s="255" t="str">
        <f>IF(COUNT('Form-5-(3)'!D15:O15,#REF!,#REF!,#REF!)=0,"",COUNT('Form-5-(3)'!D15:O15,#REF!,#REF!,#REF!,#REF!))</f>
        <v/>
      </c>
      <c r="Q15" s="268" t="str">
        <f>'Form-5-(1)'!Q15</f>
        <v/>
      </c>
      <c r="R15" s="268" t="str">
        <f>'Form-5-(1)'!R15</f>
        <v/>
      </c>
      <c r="S15" s="255" t="str">
        <f>'Form-5-(1)'!S15</f>
        <v/>
      </c>
    </row>
    <row r="16" spans="2:27" ht="21.75" customHeight="1" x14ac:dyDescent="0.35">
      <c r="B16" s="253" t="s">
        <v>30</v>
      </c>
      <c r="C16" s="254"/>
      <c r="D16" s="368"/>
      <c r="E16" s="369"/>
      <c r="F16" s="370"/>
      <c r="G16" s="368"/>
      <c r="H16" s="369"/>
      <c r="I16" s="370"/>
      <c r="J16" s="368"/>
      <c r="K16" s="369"/>
      <c r="L16" s="370"/>
      <c r="M16" s="369"/>
      <c r="N16" s="369"/>
      <c r="O16" s="370"/>
      <c r="P16" s="255" t="str">
        <f>IF(COUNT('Form-5-(3)'!D16:O16,#REF!,#REF!,#REF!)=0,"",COUNT('Form-5-(3)'!D16:O16,#REF!,#REF!,#REF!,#REF!))</f>
        <v/>
      </c>
      <c r="Q16" s="268" t="str">
        <f>'Form-5-(1)'!Q16</f>
        <v/>
      </c>
      <c r="R16" s="268" t="str">
        <f>'Form-5-(1)'!R16</f>
        <v/>
      </c>
      <c r="S16" s="255" t="str">
        <f>'Form-5-(1)'!S16</f>
        <v/>
      </c>
    </row>
    <row r="17" spans="2:19" ht="21.75" customHeight="1" x14ac:dyDescent="0.35">
      <c r="B17" s="253" t="s">
        <v>31</v>
      </c>
      <c r="C17" s="254"/>
      <c r="D17" s="368"/>
      <c r="E17" s="369"/>
      <c r="F17" s="370"/>
      <c r="G17" s="368"/>
      <c r="H17" s="369"/>
      <c r="I17" s="370"/>
      <c r="J17" s="368"/>
      <c r="K17" s="369"/>
      <c r="L17" s="370"/>
      <c r="M17" s="369"/>
      <c r="N17" s="369"/>
      <c r="O17" s="370"/>
      <c r="P17" s="255" t="str">
        <f>IF(COUNT('Form-5-(3)'!D17:O17,#REF!,#REF!,#REF!)=0,"",COUNT('Form-5-(3)'!D17:O17,#REF!,#REF!,#REF!,#REF!))</f>
        <v/>
      </c>
      <c r="Q17" s="268" t="str">
        <f>'Form-5-(1)'!Q17</f>
        <v/>
      </c>
      <c r="R17" s="268" t="str">
        <f>'Form-5-(1)'!R17</f>
        <v/>
      </c>
      <c r="S17" s="255" t="str">
        <f>'Form-5-(1)'!S17</f>
        <v/>
      </c>
    </row>
    <row r="18" spans="2:19" ht="21.75" customHeight="1" x14ac:dyDescent="0.35">
      <c r="B18" s="253" t="s">
        <v>32</v>
      </c>
      <c r="C18" s="254"/>
      <c r="D18" s="368"/>
      <c r="E18" s="369"/>
      <c r="F18" s="370"/>
      <c r="G18" s="368"/>
      <c r="H18" s="369"/>
      <c r="I18" s="370"/>
      <c r="J18" s="368"/>
      <c r="K18" s="369"/>
      <c r="L18" s="370"/>
      <c r="M18" s="369"/>
      <c r="N18" s="369"/>
      <c r="O18" s="370"/>
      <c r="P18" s="255" t="str">
        <f>IF(COUNT('Form-5-(3)'!D18:O18,#REF!,#REF!,#REF!)=0,"",COUNT('Form-5-(3)'!D18:O18,#REF!,#REF!,#REF!,#REF!))</f>
        <v/>
      </c>
      <c r="Q18" s="268" t="str">
        <f>'Form-5-(1)'!Q18</f>
        <v/>
      </c>
      <c r="R18" s="268" t="str">
        <f>'Form-5-(1)'!R18</f>
        <v/>
      </c>
      <c r="S18" s="255" t="str">
        <f>'Form-5-(1)'!S18</f>
        <v/>
      </c>
    </row>
    <row r="19" spans="2:19" ht="21.75" customHeight="1" x14ac:dyDescent="0.35">
      <c r="B19" s="253" t="s">
        <v>34</v>
      </c>
      <c r="C19" s="254"/>
      <c r="D19" s="368"/>
      <c r="E19" s="369"/>
      <c r="F19" s="370"/>
      <c r="G19" s="369"/>
      <c r="H19" s="369"/>
      <c r="I19" s="370"/>
      <c r="J19" s="369"/>
      <c r="K19" s="369"/>
      <c r="L19" s="370"/>
      <c r="M19" s="369"/>
      <c r="N19" s="369"/>
      <c r="O19" s="370"/>
      <c r="P19" s="255" t="str">
        <f>IF(COUNT('Form-5-(3)'!D19:O19,#REF!,#REF!,#REF!)=0,"",COUNT('Form-5-(3)'!D19:O19,#REF!,#REF!,#REF!,#REF!))</f>
        <v/>
      </c>
      <c r="Q19" s="268" t="str">
        <f>'Form-5-(1)'!Q19</f>
        <v/>
      </c>
      <c r="R19" s="268" t="str">
        <f>'Form-5-(1)'!R19</f>
        <v/>
      </c>
      <c r="S19" s="255" t="str">
        <f>'Form-5-(1)'!S19</f>
        <v/>
      </c>
    </row>
    <row r="20" spans="2:19" ht="21.75" customHeight="1" x14ac:dyDescent="0.35">
      <c r="B20" s="253" t="s">
        <v>33</v>
      </c>
      <c r="C20" s="254"/>
      <c r="D20" s="368"/>
      <c r="E20" s="369"/>
      <c r="F20" s="370"/>
      <c r="G20" s="369"/>
      <c r="H20" s="369"/>
      <c r="I20" s="370"/>
      <c r="J20" s="369"/>
      <c r="K20" s="369"/>
      <c r="L20" s="370"/>
      <c r="M20" s="369"/>
      <c r="N20" s="369"/>
      <c r="O20" s="370"/>
      <c r="P20" s="255" t="str">
        <f>IF(COUNT('Form-5-(3)'!D20:O20,#REF!,#REF!,#REF!)=0,"",COUNT('Form-5-(3)'!D20:O20,#REF!,#REF!,#REF!,#REF!))</f>
        <v/>
      </c>
      <c r="Q20" s="268" t="str">
        <f>'Form-5-(1)'!Q20</f>
        <v/>
      </c>
      <c r="R20" s="268" t="str">
        <f>'Form-5-(1)'!R20</f>
        <v/>
      </c>
      <c r="S20" s="255" t="str">
        <f>'Form-5-(1)'!S20</f>
        <v/>
      </c>
    </row>
    <row r="21" spans="2:19" ht="21.75" customHeight="1" x14ac:dyDescent="0.35">
      <c r="B21" s="256" t="s">
        <v>35</v>
      </c>
      <c r="C21" s="257"/>
      <c r="D21" s="368"/>
      <c r="E21" s="369"/>
      <c r="F21" s="370"/>
      <c r="G21" s="369"/>
      <c r="H21" s="369"/>
      <c r="I21" s="370"/>
      <c r="J21" s="369"/>
      <c r="K21" s="369"/>
      <c r="L21" s="370"/>
      <c r="M21" s="369"/>
      <c r="N21" s="369"/>
      <c r="O21" s="370"/>
      <c r="P21" s="255" t="str">
        <f>IF(COUNT('Form-5-(3)'!D21:O21,#REF!,#REF!,#REF!)=0,"",COUNT('Form-5-(3)'!D21:O21,#REF!,#REF!,#REF!,#REF!))</f>
        <v/>
      </c>
      <c r="Q21" s="268" t="str">
        <f>'Form-5-(1)'!Q21</f>
        <v/>
      </c>
      <c r="R21" s="268" t="str">
        <f>'Form-5-(1)'!R21</f>
        <v/>
      </c>
      <c r="S21" s="255" t="str">
        <f>'Form-5-(1)'!S21</f>
        <v/>
      </c>
    </row>
    <row r="22" spans="2:19" ht="21.75" customHeight="1" x14ac:dyDescent="0.35">
      <c r="B22" s="248" t="s">
        <v>36</v>
      </c>
      <c r="C22" s="249"/>
      <c r="D22" s="250"/>
      <c r="E22" s="250"/>
      <c r="F22" s="250"/>
      <c r="G22" s="250"/>
      <c r="H22" s="250"/>
      <c r="I22" s="250"/>
      <c r="J22" s="250"/>
      <c r="K22" s="250"/>
      <c r="L22" s="250"/>
      <c r="M22" s="250"/>
      <c r="N22" s="250"/>
      <c r="O22" s="250"/>
      <c r="P22" s="251" t="str">
        <f>IF(COUNT('Form-5-(3)'!D22:O22,#REF!,#REF!,#REF!)=0,"",COUNT('Form-5-(3)'!D22:O22,#REF!,#REF!,#REF!))</f>
        <v/>
      </c>
      <c r="Q22" s="258"/>
      <c r="R22" s="258"/>
      <c r="S22" s="255"/>
    </row>
    <row r="23" spans="2:19" ht="21.75" customHeight="1" x14ac:dyDescent="0.35">
      <c r="B23" s="256" t="s">
        <v>37</v>
      </c>
      <c r="C23" s="254"/>
      <c r="D23" s="365"/>
      <c r="E23" s="366"/>
      <c r="F23" s="367"/>
      <c r="G23" s="366"/>
      <c r="H23" s="366"/>
      <c r="I23" s="367"/>
      <c r="J23" s="366"/>
      <c r="K23" s="366"/>
      <c r="L23" s="367"/>
      <c r="M23" s="366"/>
      <c r="N23" s="366"/>
      <c r="O23" s="367"/>
      <c r="P23" s="255" t="str">
        <f>IF(COUNT('Form-5-(3)'!D23:O23,#REF!,#REF!,#REF!)=0,"",COUNT('Form-5-(3)'!D23:O23,#REF!,#REF!,#REF!,#REF!))</f>
        <v/>
      </c>
      <c r="Q23" s="268" t="str">
        <f>'Form-5-(1)'!Q23</f>
        <v/>
      </c>
      <c r="R23" s="268" t="str">
        <f>'Form-5-(1)'!R23</f>
        <v/>
      </c>
      <c r="S23" s="255" t="str">
        <f>'Form-5-(1)'!S23</f>
        <v/>
      </c>
    </row>
    <row r="24" spans="2:19" ht="21.75" customHeight="1" x14ac:dyDescent="0.35">
      <c r="B24" s="256" t="s">
        <v>38</v>
      </c>
      <c r="C24" s="257"/>
      <c r="D24" s="368"/>
      <c r="E24" s="369"/>
      <c r="F24" s="370"/>
      <c r="G24" s="369"/>
      <c r="H24" s="369"/>
      <c r="I24" s="370"/>
      <c r="J24" s="369"/>
      <c r="K24" s="369"/>
      <c r="L24" s="370"/>
      <c r="M24" s="369"/>
      <c r="N24" s="369"/>
      <c r="O24" s="370"/>
      <c r="P24" s="255" t="str">
        <f>IF(COUNT('Form-5-(3)'!D24:O24,#REF!,#REF!,#REF!)=0,"",COUNT('Form-5-(3)'!D24:O24,#REF!,#REF!,#REF!,#REF!))</f>
        <v/>
      </c>
      <c r="Q24" s="268" t="str">
        <f>'Form-5-(1)'!Q24</f>
        <v/>
      </c>
      <c r="R24" s="268" t="str">
        <f>'Form-5-(1)'!R24</f>
        <v/>
      </c>
      <c r="S24" s="255" t="str">
        <f>'Form-5-(1)'!S24</f>
        <v/>
      </c>
    </row>
    <row r="25" spans="2:19" ht="21.75" customHeight="1" x14ac:dyDescent="0.35">
      <c r="B25" s="253" t="s">
        <v>39</v>
      </c>
      <c r="C25" s="259"/>
      <c r="D25" s="368"/>
      <c r="E25" s="369"/>
      <c r="F25" s="370"/>
      <c r="G25" s="369"/>
      <c r="H25" s="369"/>
      <c r="I25" s="370"/>
      <c r="J25" s="369"/>
      <c r="K25" s="369"/>
      <c r="L25" s="370"/>
      <c r="M25" s="369"/>
      <c r="N25" s="369"/>
      <c r="O25" s="370"/>
      <c r="P25" s="255" t="str">
        <f>IF(COUNT('Form-5-(3)'!D25:O25,#REF!,#REF!,#REF!)=0,"",COUNT('Form-5-(3)'!D25:O25,#REF!,#REF!,#REF!,#REF!))</f>
        <v/>
      </c>
      <c r="Q25" s="268" t="str">
        <f>'Form-5-(1)'!Q25</f>
        <v/>
      </c>
      <c r="R25" s="268" t="str">
        <f>'Form-5-(1)'!R25</f>
        <v/>
      </c>
      <c r="S25" s="255" t="str">
        <f>'Form-5-(1)'!S25</f>
        <v/>
      </c>
    </row>
    <row r="26" spans="2:19" ht="21.75" customHeight="1" x14ac:dyDescent="0.35">
      <c r="B26" s="256" t="s">
        <v>89</v>
      </c>
      <c r="C26" s="458" t="str">
        <f>IF('Form-5-(1)'!C26="","",'Form-5-(1)'!C26)</f>
        <v/>
      </c>
      <c r="D26" s="368"/>
      <c r="E26" s="369"/>
      <c r="F26" s="370"/>
      <c r="G26" s="369"/>
      <c r="H26" s="369"/>
      <c r="I26" s="370"/>
      <c r="J26" s="369"/>
      <c r="K26" s="369"/>
      <c r="L26" s="370"/>
      <c r="M26" s="369"/>
      <c r="N26" s="369"/>
      <c r="O26" s="370"/>
      <c r="P26" s="255" t="str">
        <f>IF(COUNT('Form-5-(3)'!D26:O26,#REF!,#REF!,#REF!)=0,"",COUNT('Form-5-(3)'!D26:O26,#REF!,#REF!,#REF!,#REF!))</f>
        <v/>
      </c>
      <c r="Q26" s="268" t="str">
        <f>'Form-5-(1)'!Q26</f>
        <v/>
      </c>
      <c r="R26" s="268" t="str">
        <f>'Form-5-(1)'!R26</f>
        <v/>
      </c>
      <c r="S26" s="255" t="str">
        <f>'Form-5-(1)'!S26</f>
        <v/>
      </c>
    </row>
    <row r="27" spans="2:19" ht="21.75" customHeight="1" x14ac:dyDescent="0.35">
      <c r="B27" s="256" t="s">
        <v>89</v>
      </c>
      <c r="C27" s="458" t="str">
        <f>IF('Form-5-(1)'!C27="","",'Form-5-(1)'!C27)</f>
        <v/>
      </c>
      <c r="D27" s="368"/>
      <c r="E27" s="369"/>
      <c r="F27" s="370"/>
      <c r="G27" s="369"/>
      <c r="H27" s="369"/>
      <c r="I27" s="370"/>
      <c r="J27" s="369"/>
      <c r="K27" s="369"/>
      <c r="L27" s="370"/>
      <c r="M27" s="369"/>
      <c r="N27" s="369"/>
      <c r="O27" s="370"/>
      <c r="P27" s="255" t="str">
        <f>IF(COUNT('Form-5-(3)'!D27:O27,#REF!,#REF!,#REF!)=0,"",COUNT('Form-5-(3)'!D27:O27,#REF!,#REF!,#REF!,#REF!))</f>
        <v/>
      </c>
      <c r="Q27" s="268" t="str">
        <f>'Form-5-(1)'!Q27</f>
        <v/>
      </c>
      <c r="R27" s="268" t="str">
        <f>'Form-5-(1)'!R27</f>
        <v/>
      </c>
      <c r="S27" s="255" t="str">
        <f>'Form-5-(1)'!S27</f>
        <v/>
      </c>
    </row>
    <row r="28" spans="2:19" ht="21.75" customHeight="1" x14ac:dyDescent="0.35">
      <c r="B28" s="381" t="s">
        <v>89</v>
      </c>
      <c r="C28" s="458" t="str">
        <f>IF('Form-5-(1)'!C28="","",'Form-5-(1)'!C28)</f>
        <v/>
      </c>
      <c r="D28" s="371"/>
      <c r="E28" s="372"/>
      <c r="F28" s="373"/>
      <c r="G28" s="372"/>
      <c r="H28" s="372"/>
      <c r="I28" s="373"/>
      <c r="J28" s="372"/>
      <c r="K28" s="372"/>
      <c r="L28" s="373"/>
      <c r="M28" s="372"/>
      <c r="N28" s="372"/>
      <c r="O28" s="373"/>
      <c r="P28" s="255" t="str">
        <f>IF(COUNT('Form-5-(3)'!D28:O28,#REF!,#REF!,#REF!)=0,"",COUNT('Form-5-(3)'!D28:O28,#REF!,#REF!,#REF!,#REF!))</f>
        <v/>
      </c>
      <c r="Q28" s="268" t="str">
        <f>'Form-5-(1)'!Q28</f>
        <v/>
      </c>
      <c r="R28" s="268" t="str">
        <f>'Form-5-(1)'!R28</f>
        <v/>
      </c>
      <c r="S28" s="255" t="str">
        <f>'Form-5-(1)'!S28</f>
        <v/>
      </c>
    </row>
    <row r="29" spans="2:19" ht="21.75" customHeight="1" x14ac:dyDescent="0.35">
      <c r="B29" s="260" t="s">
        <v>80</v>
      </c>
      <c r="C29" s="261"/>
      <c r="D29" s="262"/>
      <c r="E29" s="262"/>
      <c r="F29" s="262"/>
      <c r="G29" s="262"/>
      <c r="H29" s="262"/>
      <c r="I29" s="262"/>
      <c r="J29" s="262"/>
      <c r="K29" s="262"/>
      <c r="L29" s="262"/>
      <c r="M29" s="262"/>
      <c r="N29" s="262"/>
      <c r="O29" s="262"/>
      <c r="P29" s="251"/>
      <c r="Q29" s="258"/>
      <c r="R29" s="258"/>
      <c r="S29" s="263"/>
    </row>
    <row r="30" spans="2:19" ht="21.75" customHeight="1" x14ac:dyDescent="0.35">
      <c r="B30" s="718" t="str">
        <f>IF('Form-5-(1)'!B30:C30="","",'Form-5-(1)'!B30:C30)</f>
        <v/>
      </c>
      <c r="C30" s="719"/>
      <c r="D30" s="365"/>
      <c r="E30" s="366"/>
      <c r="F30" s="367"/>
      <c r="G30" s="366"/>
      <c r="H30" s="366"/>
      <c r="I30" s="367"/>
      <c r="J30" s="366"/>
      <c r="K30" s="366"/>
      <c r="L30" s="367"/>
      <c r="M30" s="366"/>
      <c r="N30" s="366"/>
      <c r="O30" s="367"/>
      <c r="P30" s="255" t="str">
        <f>IF(COUNT('Form-5-(3)'!D30:O30,#REF!,#REF!,#REF!)=0,"",COUNT('Form-5-(3)'!D30:O30,#REF!,#REF!,#REF!,#REF!))</f>
        <v/>
      </c>
      <c r="Q30" s="268" t="str">
        <f>'Form-5-(1)'!Q30</f>
        <v/>
      </c>
      <c r="R30" s="268" t="str">
        <f>'Form-5-(1)'!R30</f>
        <v/>
      </c>
      <c r="S30" s="255" t="str">
        <f>'Form-5-(1)'!S30</f>
        <v/>
      </c>
    </row>
    <row r="31" spans="2:19" ht="21.75" customHeight="1" x14ac:dyDescent="0.35">
      <c r="B31" s="718" t="str">
        <f>IF('Form-5-(1)'!B31:C31="","",'Form-5-(1)'!B31:C31)</f>
        <v/>
      </c>
      <c r="C31" s="719"/>
      <c r="D31" s="368"/>
      <c r="E31" s="369"/>
      <c r="F31" s="370"/>
      <c r="G31" s="369"/>
      <c r="H31" s="369"/>
      <c r="I31" s="370"/>
      <c r="J31" s="369"/>
      <c r="K31" s="369"/>
      <c r="L31" s="370"/>
      <c r="M31" s="369"/>
      <c r="N31" s="369"/>
      <c r="O31" s="370"/>
      <c r="P31" s="255" t="str">
        <f>IF(COUNT('Form-5-(3)'!D31:O31,#REF!,#REF!,#REF!)=0,"",COUNT('Form-5-(3)'!D31:O31,#REF!,#REF!,#REF!,#REF!))</f>
        <v/>
      </c>
      <c r="Q31" s="268" t="str">
        <f>'Form-5-(1)'!Q31</f>
        <v/>
      </c>
      <c r="R31" s="268" t="str">
        <f>'Form-5-(1)'!R31</f>
        <v/>
      </c>
      <c r="S31" s="255" t="str">
        <f>'Form-5-(1)'!S31</f>
        <v/>
      </c>
    </row>
    <row r="32" spans="2:19" ht="21.75" customHeight="1" x14ac:dyDescent="0.35">
      <c r="B32" s="718" t="str">
        <f>IF('Form-5-(1)'!B32:C32="","",'Form-5-(1)'!B32:C32)</f>
        <v/>
      </c>
      <c r="C32" s="719"/>
      <c r="D32" s="368"/>
      <c r="E32" s="369"/>
      <c r="F32" s="370"/>
      <c r="G32" s="369"/>
      <c r="H32" s="369"/>
      <c r="I32" s="370"/>
      <c r="J32" s="369"/>
      <c r="K32" s="369"/>
      <c r="L32" s="370"/>
      <c r="M32" s="369"/>
      <c r="N32" s="369"/>
      <c r="O32" s="370"/>
      <c r="P32" s="255" t="str">
        <f>IF(COUNT('Form-5-(3)'!D32:O32,#REF!,#REF!,#REF!)=0,"",COUNT('Form-5-(3)'!D32:O32,#REF!,#REF!,#REF!,#REF!))</f>
        <v/>
      </c>
      <c r="Q32" s="268" t="str">
        <f>'Form-5-(1)'!Q32</f>
        <v/>
      </c>
      <c r="R32" s="268" t="str">
        <f>'Form-5-(1)'!R32</f>
        <v/>
      </c>
      <c r="S32" s="255" t="str">
        <f>'Form-5-(1)'!S32</f>
        <v/>
      </c>
    </row>
    <row r="33" spans="2:19" ht="21.75" customHeight="1" x14ac:dyDescent="0.35">
      <c r="B33" s="718" t="str">
        <f>IF('Form-5-(1)'!B33:C33="","",'Form-5-(1)'!B33:C33)</f>
        <v/>
      </c>
      <c r="C33" s="719"/>
      <c r="D33" s="374"/>
      <c r="E33" s="375"/>
      <c r="F33" s="376"/>
      <c r="G33" s="375"/>
      <c r="H33" s="375"/>
      <c r="I33" s="376"/>
      <c r="J33" s="375"/>
      <c r="K33" s="375"/>
      <c r="L33" s="376"/>
      <c r="M33" s="375"/>
      <c r="N33" s="375"/>
      <c r="O33" s="376"/>
      <c r="P33" s="255" t="str">
        <f>IF(COUNT('Form-5-(3)'!D33:O33,#REF!,#REF!,#REF!)=0,"",COUNT('Form-5-(3)'!D33:O33,#REF!,#REF!,#REF!,#REF!))</f>
        <v/>
      </c>
      <c r="Q33" s="268" t="str">
        <f>'Form-5-(1)'!Q33</f>
        <v/>
      </c>
      <c r="R33" s="268" t="str">
        <f>'Form-5-(1)'!R33</f>
        <v/>
      </c>
      <c r="S33" s="255" t="str">
        <f>'Form-5-(1)'!S33</f>
        <v/>
      </c>
    </row>
    <row r="34" spans="2:19" ht="21.75" hidden="1" customHeight="1" x14ac:dyDescent="0.35">
      <c r="B34" s="264"/>
      <c r="C34" s="265"/>
      <c r="D34" s="266"/>
      <c r="E34" s="266"/>
      <c r="F34" s="267"/>
      <c r="G34" s="266"/>
      <c r="H34" s="266"/>
      <c r="I34" s="267"/>
      <c r="J34" s="266"/>
      <c r="K34" s="266"/>
      <c r="L34" s="267"/>
      <c r="M34" s="266"/>
      <c r="N34" s="266"/>
      <c r="O34" s="267"/>
      <c r="P34" s="268" t="str">
        <f>IF(COUNT('Form-5-(3)'!D34:O34,#REF!,#REF!,#REF!)=0,"",COUNT('Form-5-(3)'!D34:O34,#REF!,#REF!,#REF!))</f>
        <v/>
      </c>
      <c r="Q34" s="269" t="str">
        <f>IF(P34="","",AVERAGE(D34:O34,#REF!,#REF!,#REF!))</f>
        <v/>
      </c>
      <c r="R34" s="269" t="str">
        <f>IF(Q34="","",MAX(D34:O34,#REF!,#REF!,#REF!))</f>
        <v/>
      </c>
      <c r="S34" s="269" t="str">
        <f t="shared" ref="S34:S41" si="0">IF(OR((Q34=""),(R34="")),"",R34/Q34)</f>
        <v/>
      </c>
    </row>
    <row r="35" spans="2:19" ht="21.75" hidden="1" customHeight="1" x14ac:dyDescent="0.35">
      <c r="B35" s="264"/>
      <c r="C35" s="265"/>
      <c r="D35" s="266"/>
      <c r="E35" s="266"/>
      <c r="F35" s="267"/>
      <c r="G35" s="266"/>
      <c r="H35" s="266"/>
      <c r="I35" s="267"/>
      <c r="J35" s="266"/>
      <c r="K35" s="266"/>
      <c r="L35" s="267"/>
      <c r="M35" s="266"/>
      <c r="N35" s="266"/>
      <c r="O35" s="267"/>
      <c r="P35" s="268" t="str">
        <f>IF(COUNT('Form-5-(3)'!D35:O35,#REF!,#REF!,#REF!)=0,"",COUNT('Form-5-(3)'!D35:O35,#REF!,#REF!,#REF!))</f>
        <v/>
      </c>
      <c r="Q35" s="269" t="str">
        <f>IF(P35="","",AVERAGE(D35:O35,#REF!,#REF!,#REF!))</f>
        <v/>
      </c>
      <c r="R35" s="269" t="str">
        <f>IF(Q35="","",MAX(D35:O35,#REF!,#REF!,#REF!))</f>
        <v/>
      </c>
      <c r="S35" s="269" t="str">
        <f t="shared" si="0"/>
        <v/>
      </c>
    </row>
    <row r="36" spans="2:19" ht="21.75" hidden="1" customHeight="1" x14ac:dyDescent="0.35">
      <c r="B36" s="264"/>
      <c r="C36" s="265"/>
      <c r="D36" s="266"/>
      <c r="E36" s="266"/>
      <c r="F36" s="267"/>
      <c r="G36" s="266"/>
      <c r="H36" s="266"/>
      <c r="I36" s="267"/>
      <c r="J36" s="266"/>
      <c r="K36" s="266"/>
      <c r="L36" s="267"/>
      <c r="M36" s="266"/>
      <c r="N36" s="266"/>
      <c r="O36" s="267"/>
      <c r="P36" s="268" t="str">
        <f>IF(COUNT('Form-5-(3)'!D36:O36,#REF!,#REF!,#REF!)=0,"",COUNT('Form-5-(3)'!D36:O36,#REF!,#REF!,#REF!))</f>
        <v/>
      </c>
      <c r="Q36" s="269" t="str">
        <f>IF(P36="","",AVERAGE(D36:O36,#REF!,#REF!,#REF!))</f>
        <v/>
      </c>
      <c r="R36" s="269" t="str">
        <f>IF(Q36="","",MAX(D36:O36,#REF!,#REF!,#REF!))</f>
        <v/>
      </c>
      <c r="S36" s="269" t="str">
        <f t="shared" si="0"/>
        <v/>
      </c>
    </row>
    <row r="37" spans="2:19" ht="21.75" hidden="1" customHeight="1" x14ac:dyDescent="0.35">
      <c r="B37" s="264"/>
      <c r="C37" s="265"/>
      <c r="D37" s="266"/>
      <c r="E37" s="266"/>
      <c r="F37" s="267"/>
      <c r="G37" s="266"/>
      <c r="H37" s="266"/>
      <c r="I37" s="267"/>
      <c r="J37" s="266"/>
      <c r="K37" s="266"/>
      <c r="L37" s="267"/>
      <c r="M37" s="266"/>
      <c r="N37" s="266"/>
      <c r="O37" s="267"/>
      <c r="P37" s="268" t="str">
        <f>IF(COUNT('Form-5-(3)'!D37:O37,#REF!,#REF!,#REF!)=0,"",COUNT('Form-5-(3)'!D37:O37,#REF!,#REF!,#REF!))</f>
        <v/>
      </c>
      <c r="Q37" s="269" t="str">
        <f>IF(P37="","",AVERAGE(D37:O37,#REF!,#REF!,#REF!))</f>
        <v/>
      </c>
      <c r="R37" s="269" t="str">
        <f>IF(Q37="","",MAX(D37:O37,#REF!,#REF!,#REF!))</f>
        <v/>
      </c>
      <c r="S37" s="269" t="str">
        <f t="shared" si="0"/>
        <v/>
      </c>
    </row>
    <row r="38" spans="2:19" ht="21.75" hidden="1" customHeight="1" x14ac:dyDescent="0.35">
      <c r="B38" s="264"/>
      <c r="C38" s="265"/>
      <c r="D38" s="266"/>
      <c r="E38" s="266"/>
      <c r="F38" s="267"/>
      <c r="G38" s="266"/>
      <c r="H38" s="266"/>
      <c r="I38" s="267"/>
      <c r="J38" s="266"/>
      <c r="K38" s="266"/>
      <c r="L38" s="267"/>
      <c r="M38" s="266"/>
      <c r="N38" s="266"/>
      <c r="O38" s="267"/>
      <c r="P38" s="268" t="str">
        <f>IF(COUNT('Form-5-(3)'!D38:O38,#REF!,#REF!,#REF!)=0,"",COUNT('Form-5-(3)'!D38:O38,#REF!,#REF!,#REF!))</f>
        <v/>
      </c>
      <c r="Q38" s="269" t="str">
        <f>IF(P38="","",AVERAGE(D38:O38,#REF!,#REF!,#REF!))</f>
        <v/>
      </c>
      <c r="R38" s="269" t="str">
        <f>IF(Q38="","",MAX(D38:O38,#REF!,#REF!,#REF!))</f>
        <v/>
      </c>
      <c r="S38" s="269" t="str">
        <f t="shared" si="0"/>
        <v/>
      </c>
    </row>
    <row r="39" spans="2:19" ht="21.75" hidden="1" customHeight="1" x14ac:dyDescent="0.35">
      <c r="B39" s="264"/>
      <c r="C39" s="265"/>
      <c r="D39" s="266"/>
      <c r="E39" s="266"/>
      <c r="F39" s="267"/>
      <c r="G39" s="266"/>
      <c r="H39" s="266"/>
      <c r="I39" s="267"/>
      <c r="J39" s="266"/>
      <c r="K39" s="266"/>
      <c r="L39" s="267"/>
      <c r="M39" s="266"/>
      <c r="N39" s="266"/>
      <c r="O39" s="267"/>
      <c r="P39" s="268" t="str">
        <f>IF(COUNT('Form-5-(3)'!D39:O39,#REF!,#REF!,#REF!)=0,"",COUNT('Form-5-(3)'!D39:O39,#REF!,#REF!,#REF!))</f>
        <v/>
      </c>
      <c r="Q39" s="269" t="str">
        <f>IF(P39="","",AVERAGE(D39:O39,#REF!,#REF!,#REF!))</f>
        <v/>
      </c>
      <c r="R39" s="269" t="str">
        <f>IF(Q39="","",MAX(D39:O39,#REF!,#REF!,#REF!))</f>
        <v/>
      </c>
      <c r="S39" s="269" t="str">
        <f t="shared" si="0"/>
        <v/>
      </c>
    </row>
    <row r="40" spans="2:19" ht="21.75" hidden="1" customHeight="1" x14ac:dyDescent="0.35">
      <c r="B40" s="264"/>
      <c r="C40" s="265"/>
      <c r="D40" s="266"/>
      <c r="E40" s="266"/>
      <c r="F40" s="267"/>
      <c r="G40" s="266"/>
      <c r="H40" s="266"/>
      <c r="I40" s="267"/>
      <c r="J40" s="266"/>
      <c r="K40" s="266"/>
      <c r="L40" s="267"/>
      <c r="M40" s="266"/>
      <c r="N40" s="266"/>
      <c r="O40" s="267"/>
      <c r="P40" s="268" t="str">
        <f>IF(COUNT('Form-5-(3)'!D40:O40,#REF!,#REF!,#REF!)=0,"",COUNT('Form-5-(3)'!D40:O40,#REF!,#REF!,#REF!))</f>
        <v/>
      </c>
      <c r="Q40" s="269" t="str">
        <f>IF(P40="","",AVERAGE(D40:O40,#REF!,#REF!,#REF!))</f>
        <v/>
      </c>
      <c r="R40" s="269" t="str">
        <f>IF(Q40="","",MAX(D40:O40,#REF!,#REF!,#REF!))</f>
        <v/>
      </c>
      <c r="S40" s="269" t="str">
        <f t="shared" si="0"/>
        <v/>
      </c>
    </row>
    <row r="41" spans="2:19" ht="21.75" hidden="1" customHeight="1" x14ac:dyDescent="0.35">
      <c r="B41" s="264"/>
      <c r="C41" s="265"/>
      <c r="D41" s="270"/>
      <c r="E41" s="270"/>
      <c r="F41" s="271"/>
      <c r="G41" s="270"/>
      <c r="H41" s="270"/>
      <c r="I41" s="271"/>
      <c r="J41" s="270"/>
      <c r="K41" s="270"/>
      <c r="L41" s="271"/>
      <c r="M41" s="270"/>
      <c r="N41" s="270"/>
      <c r="O41" s="271"/>
      <c r="P41" s="268" t="str">
        <f>IF(COUNT('Form-5-(3)'!D41:O41,#REF!,#REF!,#REF!)=0,"",COUNT('Form-5-(3)'!D41:O41,#REF!,#REF!,#REF!))</f>
        <v/>
      </c>
      <c r="Q41" s="269" t="str">
        <f>IF(P41="","",AVERAGE(D41:O41,#REF!,#REF!,#REF!))</f>
        <v/>
      </c>
      <c r="R41" s="269" t="str">
        <f>IF(Q41="","",MAX(D41:O41,#REF!,#REF!,#REF!))</f>
        <v/>
      </c>
      <c r="S41" s="269" t="str">
        <f t="shared" si="0"/>
        <v/>
      </c>
    </row>
    <row r="42" spans="2:19" ht="21" customHeight="1" x14ac:dyDescent="0.3">
      <c r="B42" s="151" t="s">
        <v>40</v>
      </c>
      <c r="C42" s="151"/>
      <c r="D42" s="164"/>
      <c r="E42" s="216"/>
      <c r="F42" s="272"/>
      <c r="G42" s="272"/>
      <c r="H42" s="272"/>
      <c r="I42" s="272"/>
      <c r="J42" s="272"/>
      <c r="K42" s="272"/>
      <c r="L42" s="272"/>
      <c r="M42" s="272"/>
      <c r="N42" s="272"/>
      <c r="O42" s="272"/>
      <c r="P42" s="272"/>
      <c r="Q42" s="272"/>
      <c r="R42" s="272"/>
      <c r="S42" s="272"/>
    </row>
    <row r="43" spans="2:19" ht="14.1" customHeight="1" x14ac:dyDescent="0.35">
      <c r="B43" s="151" t="s">
        <v>92</v>
      </c>
      <c r="C43" s="151"/>
      <c r="D43" s="164"/>
      <c r="E43" s="216"/>
      <c r="F43" s="216"/>
      <c r="G43" s="216"/>
      <c r="H43" s="216"/>
      <c r="I43" s="216"/>
      <c r="J43" s="217"/>
      <c r="K43" s="217"/>
      <c r="L43" s="217"/>
      <c r="M43" s="217"/>
      <c r="N43" s="217"/>
      <c r="O43" s="217"/>
      <c r="P43" s="217"/>
      <c r="Q43" s="217"/>
      <c r="R43" s="560"/>
      <c r="S43" s="561"/>
    </row>
    <row r="44" spans="2:19" ht="14.1" customHeight="1" x14ac:dyDescent="0.3">
      <c r="B44" s="151" t="s">
        <v>85</v>
      </c>
      <c r="C44" s="151"/>
      <c r="D44" s="164"/>
      <c r="E44" s="216"/>
      <c r="F44" s="216"/>
      <c r="G44" s="216"/>
      <c r="H44" s="216"/>
      <c r="I44" s="216"/>
      <c r="J44" s="217"/>
      <c r="K44" s="217"/>
      <c r="L44" s="217"/>
      <c r="M44" s="217"/>
      <c r="N44" s="217"/>
      <c r="O44" s="217"/>
      <c r="P44" s="217"/>
      <c r="Q44" s="217"/>
      <c r="R44" s="217"/>
      <c r="S44" s="217"/>
    </row>
    <row r="45" spans="2:19" s="44" customFormat="1" ht="14.1" customHeight="1" x14ac:dyDescent="0.3">
      <c r="B45" s="218" t="s">
        <v>224</v>
      </c>
      <c r="C45" s="218"/>
      <c r="D45" s="219"/>
      <c r="E45" s="219"/>
      <c r="F45" s="219"/>
      <c r="G45" s="219"/>
      <c r="H45" s="219"/>
      <c r="I45" s="219"/>
      <c r="J45" s="219"/>
      <c r="K45" s="219"/>
      <c r="L45" s="219"/>
      <c r="M45" s="219"/>
      <c r="N45" s="219"/>
      <c r="O45" s="219"/>
      <c r="P45" s="219"/>
      <c r="Q45" s="219"/>
      <c r="R45" s="219"/>
      <c r="S45" s="219"/>
    </row>
    <row r="46" spans="2:19" ht="18" customHeight="1" x14ac:dyDescent="0.3">
      <c r="B46" s="151" t="s">
        <v>82</v>
      </c>
      <c r="C46" s="151"/>
      <c r="D46" s="164"/>
      <c r="E46" s="164"/>
      <c r="F46" s="164"/>
      <c r="G46" s="164"/>
      <c r="H46" s="164"/>
      <c r="I46" s="164"/>
      <c r="J46" s="164"/>
      <c r="K46" s="164"/>
      <c r="L46" s="164"/>
      <c r="M46" s="164"/>
      <c r="N46" s="164"/>
      <c r="O46" s="164"/>
      <c r="P46" s="164"/>
      <c r="Q46" s="164"/>
      <c r="R46" s="164"/>
      <c r="S46" s="164"/>
    </row>
    <row r="59" s="44" customFormat="1" ht="14.25" customHeight="1" x14ac:dyDescent="0.25"/>
    <row r="60" s="44" customFormat="1" ht="16.05" customHeight="1" x14ac:dyDescent="0.25"/>
  </sheetData>
  <sheetProtection algorithmName="SHA-512" hashValue="MvqI74D6GQsH64gDbQVU0fCQDPfh/bdPQq9T6L0LZgMYS5iZiC/zmKzOvfsPQUwfQy4qJO2rWjtu2/G/QhIgSQ==" saltValue="B4jeXyVXvw3O2umrHlQ1ig==" spinCount="100000" sheet="1" objects="1" scenarios="1"/>
  <mergeCells count="17">
    <mergeCell ref="B9:S9"/>
    <mergeCell ref="B31:C31"/>
    <mergeCell ref="B8:S8"/>
    <mergeCell ref="S11:S13"/>
    <mergeCell ref="J11:L11"/>
    <mergeCell ref="J12:L12"/>
    <mergeCell ref="M11:O11"/>
    <mergeCell ref="M12:O12"/>
    <mergeCell ref="Q11:Q13"/>
    <mergeCell ref="R11:R13"/>
    <mergeCell ref="D11:F11"/>
    <mergeCell ref="G11:I11"/>
    <mergeCell ref="B32:C32"/>
    <mergeCell ref="B33:C33"/>
    <mergeCell ref="D12:F12"/>
    <mergeCell ref="G12:I12"/>
    <mergeCell ref="B30:C30"/>
  </mergeCells>
  <phoneticPr fontId="0" type="noConversion"/>
  <printOptions horizontalCentered="1" verticalCentered="1"/>
  <pageMargins left="0.52" right="0.67" top="1" bottom="1" header="0.5" footer="0.5"/>
  <pageSetup scale="65"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82" r:id="rId4" name="Check Box 6">
              <controlPr defaultSize="0" autoFill="0" autoLine="0" autoPict="0">
                <anchor moveWithCells="1">
                  <from>
                    <xdr:col>6</xdr:col>
                    <xdr:colOff>518160</xdr:colOff>
                    <xdr:row>8</xdr:row>
                    <xdr:rowOff>22860</xdr:rowOff>
                  </from>
                  <to>
                    <xdr:col>7</xdr:col>
                    <xdr:colOff>152400</xdr:colOff>
                    <xdr:row>8</xdr:row>
                    <xdr:rowOff>251460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A8875-8CE8-4CAF-8885-6057117A2AA6}">
  <sheetPr codeName="Sheet23">
    <pageSetUpPr autoPageBreaks="0" fitToPage="1"/>
  </sheetPr>
  <dimension ref="B1:AA60"/>
  <sheetViews>
    <sheetView showGridLines="0" showRowColHeaders="0" zoomScale="75" zoomScaleNormal="70" zoomScaleSheetLayoutView="100" workbookViewId="0">
      <selection activeCell="D11" sqref="D11:F11"/>
    </sheetView>
  </sheetViews>
  <sheetFormatPr defaultColWidth="9.33203125" defaultRowHeight="13.2" x14ac:dyDescent="0.25"/>
  <cols>
    <col min="1" max="1" width="15.33203125" style="149" customWidth="1"/>
    <col min="2" max="2" width="9.77734375" style="149" customWidth="1"/>
    <col min="3" max="3" width="28.21875" style="149" customWidth="1"/>
    <col min="4" max="15" width="10.77734375" style="149" customWidth="1"/>
    <col min="16" max="16" width="16.77734375" style="149" hidden="1" customWidth="1"/>
    <col min="17" max="18" width="14.77734375" style="149" customWidth="1"/>
    <col min="19" max="19" width="17.77734375" style="149" customWidth="1"/>
    <col min="20" max="16384" width="9.33203125" style="149"/>
  </cols>
  <sheetData>
    <row r="1" spans="2:27" s="44" customFormat="1" ht="3" customHeight="1" x14ac:dyDescent="0.25">
      <c r="AA1" s="588"/>
    </row>
    <row r="2" spans="2:27" s="125" customFormat="1" ht="24" customHeight="1" x14ac:dyDescent="0.25">
      <c r="B2" s="121" t="s">
        <v>295</v>
      </c>
      <c r="C2" s="121"/>
      <c r="D2" s="122"/>
      <c r="E2" s="122"/>
      <c r="F2" s="122"/>
      <c r="G2" s="122"/>
      <c r="H2" s="122"/>
      <c r="I2" s="122"/>
      <c r="J2" s="122"/>
      <c r="K2" s="122"/>
      <c r="L2" s="122"/>
      <c r="M2" s="122"/>
      <c r="N2" s="122"/>
      <c r="O2" s="357"/>
      <c r="P2" s="123"/>
      <c r="Q2" s="123"/>
      <c r="R2" s="123"/>
      <c r="S2" s="124" t="s">
        <v>171</v>
      </c>
    </row>
    <row r="3" spans="2:27" s="128" customFormat="1" ht="4.5" customHeight="1" x14ac:dyDescent="0.25">
      <c r="B3" s="126"/>
      <c r="C3" s="126"/>
      <c r="D3" s="127"/>
      <c r="E3" s="127"/>
      <c r="F3" s="127"/>
      <c r="G3" s="127"/>
      <c r="H3" s="127"/>
      <c r="I3" s="127"/>
      <c r="J3" s="127"/>
      <c r="K3" s="127"/>
      <c r="L3" s="127"/>
      <c r="M3" s="127"/>
      <c r="N3" s="127"/>
      <c r="O3" s="127"/>
      <c r="P3" s="127"/>
      <c r="Q3" s="127"/>
      <c r="R3" s="127"/>
      <c r="S3" s="127"/>
    </row>
    <row r="4" spans="2:27" s="128" customFormat="1" ht="24" customHeight="1" x14ac:dyDescent="0.35">
      <c r="B4" s="358" t="str">
        <f>CONCATENATE(Cover!D21,"  ",Cover!E21)</f>
        <v xml:space="preserve">FACILITY NAME:  </v>
      </c>
      <c r="C4" s="234"/>
      <c r="D4" s="129"/>
      <c r="E4" s="130"/>
      <c r="F4" s="131"/>
      <c r="G4" s="131"/>
      <c r="H4" s="359"/>
      <c r="I4" s="233" t="str">
        <f>CONCATENATE(Cover!D23,"  ",Cover!E23)</f>
        <v xml:space="preserve">DWEE PROGRAM NO.:  </v>
      </c>
      <c r="J4" s="132"/>
      <c r="K4" s="134"/>
      <c r="L4" s="129"/>
      <c r="M4" s="130"/>
      <c r="N4" s="361"/>
      <c r="O4" s="235" t="str">
        <f>CONCATENATE(Cover!D24,"  ",Cover!E24)</f>
        <v xml:space="preserve">DWEE FACILITY NO.:  </v>
      </c>
      <c r="P4" s="132"/>
      <c r="Q4" s="132"/>
      <c r="R4" s="132"/>
      <c r="S4" s="135"/>
    </row>
    <row r="5" spans="2:27" s="128" customFormat="1" ht="4.5" customHeight="1" x14ac:dyDescent="0.35">
      <c r="B5" s="236"/>
      <c r="C5" s="236"/>
      <c r="D5" s="136"/>
      <c r="E5" s="127"/>
      <c r="F5" s="127"/>
      <c r="G5" s="127"/>
      <c r="H5" s="127"/>
      <c r="I5" s="127"/>
      <c r="J5" s="237"/>
      <c r="K5" s="127"/>
      <c r="L5" s="136"/>
      <c r="M5" s="127"/>
      <c r="N5" s="137"/>
      <c r="O5" s="137"/>
      <c r="P5" s="127"/>
      <c r="Q5" s="127"/>
      <c r="R5" s="127"/>
      <c r="S5" s="127"/>
    </row>
    <row r="6" spans="2:27" s="142" customFormat="1" ht="24" customHeight="1" x14ac:dyDescent="0.35">
      <c r="B6" s="360" t="str">
        <f>CONCATENATE(Cover!D26,"  ",Cover!E26)</f>
        <v xml:space="preserve">CONSULTANT:  </v>
      </c>
      <c r="C6" s="239"/>
      <c r="D6" s="129"/>
      <c r="E6" s="138"/>
      <c r="F6" s="139"/>
      <c r="G6" s="139"/>
      <c r="H6" s="141"/>
      <c r="I6" s="238" t="str">
        <f>IF(Cover!E27="",Cover!D27,CONCATENATE(Cover!D27,"  ",TEXT(Cover!E27,"dd-mmm-yy")))</f>
        <v>COMPLETION DATE:</v>
      </c>
      <c r="J6" s="139"/>
      <c r="K6" s="140"/>
      <c r="L6" s="129"/>
      <c r="M6" s="130"/>
      <c r="N6" s="361"/>
      <c r="O6" s="240" t="str">
        <f>CONCATENATE(Cover!D28,"  ",Cover!E28)</f>
        <v xml:space="preserve">PREPARED BY:  </v>
      </c>
      <c r="P6" s="139"/>
      <c r="Q6" s="139"/>
      <c r="R6" s="139"/>
      <c r="S6" s="141"/>
    </row>
    <row r="7" spans="2:27" s="146" customFormat="1" ht="3" customHeight="1" x14ac:dyDescent="0.25">
      <c r="B7" s="143"/>
      <c r="C7" s="143"/>
      <c r="D7" s="144"/>
      <c r="E7" s="144"/>
      <c r="F7" s="144"/>
      <c r="G7" s="144"/>
      <c r="H7" s="144"/>
      <c r="I7" s="144"/>
      <c r="J7" s="145"/>
      <c r="K7" s="145"/>
      <c r="L7" s="144"/>
      <c r="M7" s="144"/>
      <c r="N7" s="144"/>
      <c r="O7" s="144"/>
      <c r="P7" s="144"/>
      <c r="Q7" s="144"/>
      <c r="R7" s="144"/>
      <c r="S7" s="144"/>
    </row>
    <row r="8" spans="2:27" s="128" customFormat="1" ht="24" customHeight="1" x14ac:dyDescent="0.25">
      <c r="B8" s="712" t="s">
        <v>86</v>
      </c>
      <c r="C8" s="713"/>
      <c r="D8" s="713"/>
      <c r="E8" s="713"/>
      <c r="F8" s="713"/>
      <c r="G8" s="713"/>
      <c r="H8" s="713"/>
      <c r="I8" s="713"/>
      <c r="J8" s="713"/>
      <c r="K8" s="713"/>
      <c r="L8" s="713"/>
      <c r="M8" s="713"/>
      <c r="N8" s="713"/>
      <c r="O8" s="713"/>
      <c r="P8" s="713"/>
      <c r="Q8" s="713"/>
      <c r="R8" s="713"/>
      <c r="S8" s="714"/>
    </row>
    <row r="9" spans="2:27" s="128" customFormat="1" ht="21" customHeight="1" x14ac:dyDescent="0.25">
      <c r="B9" s="709" t="s">
        <v>81</v>
      </c>
      <c r="C9" s="710"/>
      <c r="D9" s="710"/>
      <c r="E9" s="710"/>
      <c r="F9" s="710"/>
      <c r="G9" s="710"/>
      <c r="H9" s="710"/>
      <c r="I9" s="710"/>
      <c r="J9" s="710"/>
      <c r="K9" s="710"/>
      <c r="L9" s="710"/>
      <c r="M9" s="710"/>
      <c r="N9" s="710"/>
      <c r="O9" s="710"/>
      <c r="P9" s="710"/>
      <c r="Q9" s="710"/>
      <c r="R9" s="710"/>
      <c r="S9" s="711"/>
    </row>
    <row r="10" spans="2:27" ht="4.5" customHeight="1" x14ac:dyDescent="0.25">
      <c r="B10" s="147"/>
      <c r="C10" s="147"/>
      <c r="D10" s="148"/>
      <c r="E10" s="148"/>
      <c r="F10" s="148"/>
      <c r="G10" s="148"/>
      <c r="H10" s="148"/>
      <c r="I10" s="148"/>
      <c r="J10" s="148"/>
      <c r="K10" s="148"/>
      <c r="L10" s="148"/>
      <c r="M10" s="148"/>
      <c r="N10" s="148"/>
      <c r="O10" s="148"/>
      <c r="P10" s="148"/>
      <c r="Q10" s="148"/>
      <c r="R10" s="148"/>
      <c r="S10" s="148"/>
    </row>
    <row r="11" spans="2:27" ht="21" customHeight="1" x14ac:dyDescent="0.35">
      <c r="B11" s="241" t="s">
        <v>22</v>
      </c>
      <c r="C11" s="242"/>
      <c r="D11" s="697"/>
      <c r="E11" s="698"/>
      <c r="F11" s="699"/>
      <c r="G11" s="697"/>
      <c r="H11" s="698"/>
      <c r="I11" s="699"/>
      <c r="J11" s="697"/>
      <c r="K11" s="698"/>
      <c r="L11" s="699"/>
      <c r="M11" s="697"/>
      <c r="N11" s="698"/>
      <c r="O11" s="699"/>
      <c r="P11" s="243" t="s">
        <v>23</v>
      </c>
      <c r="Q11" s="715" t="s">
        <v>24</v>
      </c>
      <c r="R11" s="715" t="s">
        <v>25</v>
      </c>
      <c r="S11" s="715" t="s">
        <v>275</v>
      </c>
    </row>
    <row r="12" spans="2:27" ht="21" customHeight="1" x14ac:dyDescent="0.35">
      <c r="B12" s="241" t="s">
        <v>26</v>
      </c>
      <c r="C12" s="242"/>
      <c r="D12" s="704"/>
      <c r="E12" s="705"/>
      <c r="F12" s="706"/>
      <c r="G12" s="704"/>
      <c r="H12" s="705"/>
      <c r="I12" s="706"/>
      <c r="J12" s="704"/>
      <c r="K12" s="705"/>
      <c r="L12" s="706"/>
      <c r="M12" s="704"/>
      <c r="N12" s="705"/>
      <c r="O12" s="706"/>
      <c r="P12" s="244" t="s">
        <v>27</v>
      </c>
      <c r="Q12" s="716"/>
      <c r="R12" s="716"/>
      <c r="S12" s="716"/>
    </row>
    <row r="13" spans="2:27" ht="21" customHeight="1" x14ac:dyDescent="0.35">
      <c r="B13" s="245" t="s">
        <v>28</v>
      </c>
      <c r="C13" s="246"/>
      <c r="D13" s="362"/>
      <c r="E13" s="363"/>
      <c r="F13" s="364"/>
      <c r="G13" s="362"/>
      <c r="H13" s="363"/>
      <c r="I13" s="364"/>
      <c r="J13" s="362"/>
      <c r="K13" s="363"/>
      <c r="L13" s="364"/>
      <c r="M13" s="362"/>
      <c r="N13" s="363"/>
      <c r="O13" s="364"/>
      <c r="P13" s="247"/>
      <c r="Q13" s="717"/>
      <c r="R13" s="717"/>
      <c r="S13" s="717"/>
    </row>
    <row r="14" spans="2:27" ht="21" customHeight="1" x14ac:dyDescent="0.35">
      <c r="B14" s="248" t="s">
        <v>237</v>
      </c>
      <c r="C14" s="249"/>
      <c r="D14" s="250"/>
      <c r="E14" s="250"/>
      <c r="F14" s="250"/>
      <c r="G14" s="250"/>
      <c r="H14" s="250"/>
      <c r="I14" s="250"/>
      <c r="J14" s="250"/>
      <c r="K14" s="250"/>
      <c r="L14" s="250"/>
      <c r="M14" s="250"/>
      <c r="N14" s="250"/>
      <c r="O14" s="250"/>
      <c r="P14" s="251"/>
      <c r="Q14" s="251"/>
      <c r="R14" s="251"/>
      <c r="S14" s="252"/>
    </row>
    <row r="15" spans="2:27" ht="21.75" customHeight="1" x14ac:dyDescent="0.35">
      <c r="B15" s="253" t="s">
        <v>29</v>
      </c>
      <c r="C15" s="254"/>
      <c r="D15" s="365"/>
      <c r="E15" s="366"/>
      <c r="F15" s="367"/>
      <c r="G15" s="365"/>
      <c r="H15" s="366"/>
      <c r="I15" s="367"/>
      <c r="J15" s="365"/>
      <c r="K15" s="366"/>
      <c r="L15" s="367"/>
      <c r="M15" s="366"/>
      <c r="N15" s="366"/>
      <c r="O15" s="367"/>
      <c r="P15" s="255" t="str">
        <f>IF(COUNT('Form-5-(4)'!D15:O15,#REF!,#REF!,#REF!)=0,"",COUNT('Form-5-(4)'!D15:O15,#REF!,#REF!,#REF!,#REF!))</f>
        <v/>
      </c>
      <c r="Q15" s="268" t="str">
        <f>'Form-5-(1)'!Q15</f>
        <v/>
      </c>
      <c r="R15" s="268" t="str">
        <f>'Form-5-(1)'!R15</f>
        <v/>
      </c>
      <c r="S15" s="255" t="str">
        <f>'Form-5-(1)'!S15</f>
        <v/>
      </c>
    </row>
    <row r="16" spans="2:27" ht="21.75" customHeight="1" x14ac:dyDescent="0.35">
      <c r="B16" s="253" t="s">
        <v>30</v>
      </c>
      <c r="C16" s="254"/>
      <c r="D16" s="368"/>
      <c r="E16" s="369"/>
      <c r="F16" s="370"/>
      <c r="G16" s="368"/>
      <c r="H16" s="369"/>
      <c r="I16" s="370"/>
      <c r="J16" s="368"/>
      <c r="K16" s="369"/>
      <c r="L16" s="370"/>
      <c r="M16" s="369"/>
      <c r="N16" s="369"/>
      <c r="O16" s="370"/>
      <c r="P16" s="255" t="str">
        <f>IF(COUNT('Form-5-(4)'!D16:O16,#REF!,#REF!,#REF!)=0,"",COUNT('Form-5-(4)'!D16:O16,#REF!,#REF!,#REF!,#REF!))</f>
        <v/>
      </c>
      <c r="Q16" s="268" t="str">
        <f>'Form-5-(1)'!Q16</f>
        <v/>
      </c>
      <c r="R16" s="268" t="str">
        <f>'Form-5-(1)'!R16</f>
        <v/>
      </c>
      <c r="S16" s="255" t="str">
        <f>'Form-5-(1)'!S16</f>
        <v/>
      </c>
    </row>
    <row r="17" spans="2:19" ht="21.75" customHeight="1" x14ac:dyDescent="0.35">
      <c r="B17" s="253" t="s">
        <v>31</v>
      </c>
      <c r="C17" s="254"/>
      <c r="D17" s="368"/>
      <c r="E17" s="369"/>
      <c r="F17" s="370"/>
      <c r="G17" s="368"/>
      <c r="H17" s="369"/>
      <c r="I17" s="370"/>
      <c r="J17" s="368"/>
      <c r="K17" s="369"/>
      <c r="L17" s="370"/>
      <c r="M17" s="369"/>
      <c r="N17" s="369"/>
      <c r="O17" s="370"/>
      <c r="P17" s="255" t="str">
        <f>IF(COUNT('Form-5-(4)'!D17:O17,#REF!,#REF!,#REF!)=0,"",COUNT('Form-5-(4)'!D17:O17,#REF!,#REF!,#REF!,#REF!))</f>
        <v/>
      </c>
      <c r="Q17" s="268" t="str">
        <f>'Form-5-(1)'!Q17</f>
        <v/>
      </c>
      <c r="R17" s="268" t="str">
        <f>'Form-5-(1)'!R17</f>
        <v/>
      </c>
      <c r="S17" s="255" t="str">
        <f>'Form-5-(1)'!S17</f>
        <v/>
      </c>
    </row>
    <row r="18" spans="2:19" ht="21.75" customHeight="1" x14ac:dyDescent="0.35">
      <c r="B18" s="253" t="s">
        <v>32</v>
      </c>
      <c r="C18" s="254"/>
      <c r="D18" s="368"/>
      <c r="E18" s="369"/>
      <c r="F18" s="370"/>
      <c r="G18" s="368"/>
      <c r="H18" s="369"/>
      <c r="I18" s="370"/>
      <c r="J18" s="368"/>
      <c r="K18" s="369"/>
      <c r="L18" s="370"/>
      <c r="M18" s="369"/>
      <c r="N18" s="369"/>
      <c r="O18" s="370"/>
      <c r="P18" s="255" t="str">
        <f>IF(COUNT('Form-5-(4)'!D18:O18,#REF!,#REF!,#REF!)=0,"",COUNT('Form-5-(4)'!D18:O18,#REF!,#REF!,#REF!,#REF!))</f>
        <v/>
      </c>
      <c r="Q18" s="268" t="str">
        <f>'Form-5-(1)'!Q18</f>
        <v/>
      </c>
      <c r="R18" s="268" t="str">
        <f>'Form-5-(1)'!R18</f>
        <v/>
      </c>
      <c r="S18" s="255" t="str">
        <f>'Form-5-(1)'!S18</f>
        <v/>
      </c>
    </row>
    <row r="19" spans="2:19" ht="21.75" customHeight="1" x14ac:dyDescent="0.35">
      <c r="B19" s="253" t="s">
        <v>34</v>
      </c>
      <c r="C19" s="254"/>
      <c r="D19" s="368"/>
      <c r="E19" s="369"/>
      <c r="F19" s="370"/>
      <c r="G19" s="369"/>
      <c r="H19" s="369"/>
      <c r="I19" s="370"/>
      <c r="J19" s="369"/>
      <c r="K19" s="369"/>
      <c r="L19" s="370"/>
      <c r="M19" s="369"/>
      <c r="N19" s="369"/>
      <c r="O19" s="370"/>
      <c r="P19" s="255" t="str">
        <f>IF(COUNT('Form-5-(4)'!D19:O19,#REF!,#REF!,#REF!)=0,"",COUNT('Form-5-(4)'!D19:O19,#REF!,#REF!,#REF!,#REF!))</f>
        <v/>
      </c>
      <c r="Q19" s="268" t="str">
        <f>'Form-5-(1)'!Q19</f>
        <v/>
      </c>
      <c r="R19" s="268" t="str">
        <f>'Form-5-(1)'!R19</f>
        <v/>
      </c>
      <c r="S19" s="255" t="str">
        <f>'Form-5-(1)'!S19</f>
        <v/>
      </c>
    </row>
    <row r="20" spans="2:19" ht="21.75" customHeight="1" x14ac:dyDescent="0.35">
      <c r="B20" s="253" t="s">
        <v>33</v>
      </c>
      <c r="C20" s="254"/>
      <c r="D20" s="368"/>
      <c r="E20" s="369"/>
      <c r="F20" s="370"/>
      <c r="G20" s="369"/>
      <c r="H20" s="369"/>
      <c r="I20" s="370"/>
      <c r="J20" s="369"/>
      <c r="K20" s="369"/>
      <c r="L20" s="370"/>
      <c r="M20" s="369"/>
      <c r="N20" s="369"/>
      <c r="O20" s="370"/>
      <c r="P20" s="255" t="str">
        <f>IF(COUNT('Form-5-(4)'!D20:O20,#REF!,#REF!,#REF!)=0,"",COUNT('Form-5-(4)'!D20:O20,#REF!,#REF!,#REF!,#REF!))</f>
        <v/>
      </c>
      <c r="Q20" s="268" t="str">
        <f>'Form-5-(1)'!Q20</f>
        <v/>
      </c>
      <c r="R20" s="268" t="str">
        <f>'Form-5-(1)'!R20</f>
        <v/>
      </c>
      <c r="S20" s="255" t="str">
        <f>'Form-5-(1)'!S20</f>
        <v/>
      </c>
    </row>
    <row r="21" spans="2:19" ht="21.75" customHeight="1" x14ac:dyDescent="0.35">
      <c r="B21" s="256" t="s">
        <v>35</v>
      </c>
      <c r="C21" s="257"/>
      <c r="D21" s="368"/>
      <c r="E21" s="369"/>
      <c r="F21" s="370"/>
      <c r="G21" s="369"/>
      <c r="H21" s="369"/>
      <c r="I21" s="370"/>
      <c r="J21" s="369"/>
      <c r="K21" s="369"/>
      <c r="L21" s="370"/>
      <c r="M21" s="369"/>
      <c r="N21" s="369"/>
      <c r="O21" s="370"/>
      <c r="P21" s="255" t="str">
        <f>IF(COUNT('Form-5-(4)'!D21:O21,#REF!,#REF!,#REF!)=0,"",COUNT('Form-5-(4)'!D21:O21,#REF!,#REF!,#REF!,#REF!))</f>
        <v/>
      </c>
      <c r="Q21" s="268" t="str">
        <f>'Form-5-(1)'!Q21</f>
        <v/>
      </c>
      <c r="R21" s="268" t="str">
        <f>'Form-5-(1)'!R21</f>
        <v/>
      </c>
      <c r="S21" s="255" t="str">
        <f>'Form-5-(1)'!S21</f>
        <v/>
      </c>
    </row>
    <row r="22" spans="2:19" ht="21.75" customHeight="1" x14ac:dyDescent="0.35">
      <c r="B22" s="248" t="s">
        <v>36</v>
      </c>
      <c r="C22" s="249"/>
      <c r="D22" s="250"/>
      <c r="E22" s="250"/>
      <c r="F22" s="250"/>
      <c r="G22" s="250"/>
      <c r="H22" s="250"/>
      <c r="I22" s="250"/>
      <c r="J22" s="250"/>
      <c r="K22" s="250"/>
      <c r="L22" s="250"/>
      <c r="M22" s="250"/>
      <c r="N22" s="250"/>
      <c r="O22" s="250"/>
      <c r="P22" s="251" t="str">
        <f>IF(COUNT('Form-5-(4)'!D22:O22,#REF!,#REF!,#REF!)=0,"",COUNT('Form-5-(4)'!D22:O22,#REF!,#REF!,#REF!))</f>
        <v/>
      </c>
      <c r="Q22" s="258"/>
      <c r="R22" s="258"/>
      <c r="S22" s="255"/>
    </row>
    <row r="23" spans="2:19" ht="21.75" customHeight="1" x14ac:dyDescent="0.35">
      <c r="B23" s="256" t="s">
        <v>37</v>
      </c>
      <c r="C23" s="254"/>
      <c r="D23" s="365"/>
      <c r="E23" s="366"/>
      <c r="F23" s="367"/>
      <c r="G23" s="366"/>
      <c r="H23" s="366"/>
      <c r="I23" s="367"/>
      <c r="J23" s="366"/>
      <c r="K23" s="366"/>
      <c r="L23" s="367"/>
      <c r="M23" s="366"/>
      <c r="N23" s="366"/>
      <c r="O23" s="367"/>
      <c r="P23" s="255" t="str">
        <f>IF(COUNT('Form-5-(4)'!D23:O23,#REF!,#REF!,#REF!)=0,"",COUNT('Form-5-(4)'!D23:O23,#REF!,#REF!,#REF!,#REF!))</f>
        <v/>
      </c>
      <c r="Q23" s="268" t="str">
        <f>'Form-5-(1)'!Q23</f>
        <v/>
      </c>
      <c r="R23" s="268" t="str">
        <f>'Form-5-(1)'!R23</f>
        <v/>
      </c>
      <c r="S23" s="255" t="str">
        <f>'Form-5-(1)'!S23</f>
        <v/>
      </c>
    </row>
    <row r="24" spans="2:19" ht="21.75" customHeight="1" x14ac:dyDescent="0.35">
      <c r="B24" s="256" t="s">
        <v>38</v>
      </c>
      <c r="C24" s="257"/>
      <c r="D24" s="368"/>
      <c r="E24" s="369"/>
      <c r="F24" s="370"/>
      <c r="G24" s="369"/>
      <c r="H24" s="369"/>
      <c r="I24" s="370"/>
      <c r="J24" s="369"/>
      <c r="K24" s="369"/>
      <c r="L24" s="370"/>
      <c r="M24" s="369"/>
      <c r="N24" s="369"/>
      <c r="O24" s="370"/>
      <c r="P24" s="255" t="str">
        <f>IF(COUNT('Form-5-(4)'!D24:O24,#REF!,#REF!,#REF!)=0,"",COUNT('Form-5-(4)'!D24:O24,#REF!,#REF!,#REF!,#REF!))</f>
        <v/>
      </c>
      <c r="Q24" s="268" t="str">
        <f>'Form-5-(1)'!Q24</f>
        <v/>
      </c>
      <c r="R24" s="268" t="str">
        <f>'Form-5-(1)'!R24</f>
        <v/>
      </c>
      <c r="S24" s="255" t="str">
        <f>'Form-5-(1)'!S24</f>
        <v/>
      </c>
    </row>
    <row r="25" spans="2:19" ht="21.75" customHeight="1" x14ac:dyDescent="0.35">
      <c r="B25" s="253" t="s">
        <v>39</v>
      </c>
      <c r="C25" s="259"/>
      <c r="D25" s="368"/>
      <c r="E25" s="369"/>
      <c r="F25" s="370"/>
      <c r="G25" s="369"/>
      <c r="H25" s="369"/>
      <c r="I25" s="370"/>
      <c r="J25" s="369"/>
      <c r="K25" s="369"/>
      <c r="L25" s="370"/>
      <c r="M25" s="369"/>
      <c r="N25" s="369"/>
      <c r="O25" s="370"/>
      <c r="P25" s="255" t="str">
        <f>IF(COUNT('Form-5-(4)'!D25:O25,#REF!,#REF!,#REF!)=0,"",COUNT('Form-5-(4)'!D25:O25,#REF!,#REF!,#REF!,#REF!))</f>
        <v/>
      </c>
      <c r="Q25" s="268" t="str">
        <f>'Form-5-(1)'!Q25</f>
        <v/>
      </c>
      <c r="R25" s="268" t="str">
        <f>'Form-5-(1)'!R25</f>
        <v/>
      </c>
      <c r="S25" s="255" t="str">
        <f>'Form-5-(1)'!S25</f>
        <v/>
      </c>
    </row>
    <row r="26" spans="2:19" ht="21.75" customHeight="1" x14ac:dyDescent="0.35">
      <c r="B26" s="256" t="s">
        <v>89</v>
      </c>
      <c r="C26" s="458" t="str">
        <f>IF('Form-5-(1)'!C26="","",'Form-5-(1)'!C26)</f>
        <v/>
      </c>
      <c r="D26" s="368"/>
      <c r="E26" s="369"/>
      <c r="F26" s="370"/>
      <c r="G26" s="369"/>
      <c r="H26" s="369"/>
      <c r="I26" s="370"/>
      <c r="J26" s="369"/>
      <c r="K26" s="369"/>
      <c r="L26" s="370"/>
      <c r="M26" s="369"/>
      <c r="N26" s="369"/>
      <c r="O26" s="370"/>
      <c r="P26" s="255" t="str">
        <f>IF(COUNT('Form-5-(4)'!D26:O26,#REF!,#REF!,#REF!)=0,"",COUNT('Form-5-(4)'!D26:O26,#REF!,#REF!,#REF!,#REF!))</f>
        <v/>
      </c>
      <c r="Q26" s="268" t="str">
        <f>'Form-5-(1)'!Q26</f>
        <v/>
      </c>
      <c r="R26" s="268" t="str">
        <f>'Form-5-(1)'!R26</f>
        <v/>
      </c>
      <c r="S26" s="255" t="str">
        <f>'Form-5-(1)'!S26</f>
        <v/>
      </c>
    </row>
    <row r="27" spans="2:19" ht="21.75" customHeight="1" x14ac:dyDescent="0.35">
      <c r="B27" s="256" t="s">
        <v>89</v>
      </c>
      <c r="C27" s="458" t="str">
        <f>IF('Form-5-(1)'!C27="","",'Form-5-(1)'!C27)</f>
        <v/>
      </c>
      <c r="D27" s="368"/>
      <c r="E27" s="369"/>
      <c r="F27" s="370"/>
      <c r="G27" s="369"/>
      <c r="H27" s="369"/>
      <c r="I27" s="370"/>
      <c r="J27" s="369"/>
      <c r="K27" s="369"/>
      <c r="L27" s="370"/>
      <c r="M27" s="369"/>
      <c r="N27" s="369"/>
      <c r="O27" s="370"/>
      <c r="P27" s="255" t="str">
        <f>IF(COUNT('Form-5-(4)'!D27:O27,#REF!,#REF!,#REF!)=0,"",COUNT('Form-5-(4)'!D27:O27,#REF!,#REF!,#REF!,#REF!))</f>
        <v/>
      </c>
      <c r="Q27" s="268" t="str">
        <f>'Form-5-(1)'!Q27</f>
        <v/>
      </c>
      <c r="R27" s="268" t="str">
        <f>'Form-5-(1)'!R27</f>
        <v/>
      </c>
      <c r="S27" s="255" t="str">
        <f>'Form-5-(1)'!S27</f>
        <v/>
      </c>
    </row>
    <row r="28" spans="2:19" ht="21.75" customHeight="1" x14ac:dyDescent="0.35">
      <c r="B28" s="256" t="s">
        <v>89</v>
      </c>
      <c r="C28" s="458" t="str">
        <f>IF('Form-5-(1)'!C28="","",'Form-5-(1)'!C28)</f>
        <v/>
      </c>
      <c r="D28" s="371"/>
      <c r="E28" s="372"/>
      <c r="F28" s="373"/>
      <c r="G28" s="372"/>
      <c r="H28" s="372"/>
      <c r="I28" s="373"/>
      <c r="J28" s="372"/>
      <c r="K28" s="372"/>
      <c r="L28" s="373"/>
      <c r="M28" s="372"/>
      <c r="N28" s="372"/>
      <c r="O28" s="373"/>
      <c r="P28" s="255" t="str">
        <f>IF(COUNT('Form-5-(4)'!D28:O28,#REF!,#REF!,#REF!)=0,"",COUNT('Form-5-(4)'!D28:O28,#REF!,#REF!,#REF!,#REF!))</f>
        <v/>
      </c>
      <c r="Q28" s="268" t="str">
        <f>'Form-5-(1)'!Q28</f>
        <v/>
      </c>
      <c r="R28" s="268" t="str">
        <f>'Form-5-(1)'!R28</f>
        <v/>
      </c>
      <c r="S28" s="255" t="str">
        <f>'Form-5-(1)'!S28</f>
        <v/>
      </c>
    </row>
    <row r="29" spans="2:19" ht="21.75" customHeight="1" x14ac:dyDescent="0.35">
      <c r="B29" s="260" t="s">
        <v>80</v>
      </c>
      <c r="C29" s="261"/>
      <c r="D29" s="262"/>
      <c r="E29" s="262"/>
      <c r="F29" s="262"/>
      <c r="G29" s="262"/>
      <c r="H29" s="262"/>
      <c r="I29" s="262"/>
      <c r="J29" s="262"/>
      <c r="K29" s="262"/>
      <c r="L29" s="262"/>
      <c r="M29" s="262"/>
      <c r="N29" s="262"/>
      <c r="O29" s="262"/>
      <c r="P29" s="251"/>
      <c r="Q29" s="258"/>
      <c r="R29" s="258"/>
      <c r="S29" s="263"/>
    </row>
    <row r="30" spans="2:19" ht="21.75" customHeight="1" x14ac:dyDescent="0.35">
      <c r="B30" s="718" t="str">
        <f>IF('Form-5-(1)'!B30:C30="","",'Form-5-(1)'!B30:C30)</f>
        <v/>
      </c>
      <c r="C30" s="719"/>
      <c r="D30" s="365"/>
      <c r="E30" s="366"/>
      <c r="F30" s="367"/>
      <c r="G30" s="366"/>
      <c r="H30" s="366"/>
      <c r="I30" s="367"/>
      <c r="J30" s="366"/>
      <c r="K30" s="366"/>
      <c r="L30" s="367"/>
      <c r="M30" s="366"/>
      <c r="N30" s="366"/>
      <c r="O30" s="367"/>
      <c r="P30" s="255" t="str">
        <f>IF(COUNT('Form-5-(4)'!D30:O30,#REF!,#REF!,#REF!)=0,"",COUNT('Form-5-(4)'!D30:O30,#REF!,#REF!,#REF!,#REF!))</f>
        <v/>
      </c>
      <c r="Q30" s="268" t="str">
        <f>'Form-5-(1)'!Q30</f>
        <v/>
      </c>
      <c r="R30" s="268" t="str">
        <f>'Form-5-(1)'!R30</f>
        <v/>
      </c>
      <c r="S30" s="255" t="str">
        <f>'Form-5-(1)'!S30</f>
        <v/>
      </c>
    </row>
    <row r="31" spans="2:19" ht="21.75" customHeight="1" x14ac:dyDescent="0.35">
      <c r="B31" s="718" t="str">
        <f>IF('Form-5-(1)'!B31:C31="","",'Form-5-(1)'!B31:C31)</f>
        <v/>
      </c>
      <c r="C31" s="719"/>
      <c r="D31" s="368"/>
      <c r="E31" s="369"/>
      <c r="F31" s="370"/>
      <c r="G31" s="369"/>
      <c r="H31" s="369"/>
      <c r="I31" s="370"/>
      <c r="J31" s="369"/>
      <c r="K31" s="369"/>
      <c r="L31" s="370"/>
      <c r="M31" s="369"/>
      <c r="N31" s="369"/>
      <c r="O31" s="370"/>
      <c r="P31" s="255" t="str">
        <f>IF(COUNT('Form-5-(4)'!D31:O31,#REF!,#REF!,#REF!)=0,"",COUNT('Form-5-(4)'!D31:O31,#REF!,#REF!,#REF!,#REF!))</f>
        <v/>
      </c>
      <c r="Q31" s="268" t="str">
        <f>'Form-5-(1)'!Q31</f>
        <v/>
      </c>
      <c r="R31" s="268" t="str">
        <f>'Form-5-(1)'!R31</f>
        <v/>
      </c>
      <c r="S31" s="255" t="str">
        <f>'Form-5-(1)'!S31</f>
        <v/>
      </c>
    </row>
    <row r="32" spans="2:19" ht="21.75" customHeight="1" x14ac:dyDescent="0.35">
      <c r="B32" s="718" t="str">
        <f>IF('Form-5-(1)'!B32:C32="","",'Form-5-(1)'!B32:C32)</f>
        <v/>
      </c>
      <c r="C32" s="719"/>
      <c r="D32" s="368"/>
      <c r="E32" s="369"/>
      <c r="F32" s="370"/>
      <c r="G32" s="369"/>
      <c r="H32" s="369"/>
      <c r="I32" s="370"/>
      <c r="J32" s="369"/>
      <c r="K32" s="369"/>
      <c r="L32" s="370"/>
      <c r="M32" s="369"/>
      <c r="N32" s="369"/>
      <c r="O32" s="370"/>
      <c r="P32" s="255" t="str">
        <f>IF(COUNT('Form-5-(4)'!D32:O32,#REF!,#REF!,#REF!)=0,"",COUNT('Form-5-(4)'!D32:O32,#REF!,#REF!,#REF!,#REF!))</f>
        <v/>
      </c>
      <c r="Q32" s="268" t="str">
        <f>'Form-5-(1)'!Q32</f>
        <v/>
      </c>
      <c r="R32" s="268" t="str">
        <f>'Form-5-(1)'!R32</f>
        <v/>
      </c>
      <c r="S32" s="255" t="str">
        <f>'Form-5-(1)'!S32</f>
        <v/>
      </c>
    </row>
    <row r="33" spans="2:19" ht="21.75" customHeight="1" x14ac:dyDescent="0.35">
      <c r="B33" s="718" t="str">
        <f>IF('Form-5-(1)'!B33:C33="","",'Form-5-(1)'!B33:C33)</f>
        <v/>
      </c>
      <c r="C33" s="719"/>
      <c r="D33" s="374"/>
      <c r="E33" s="375"/>
      <c r="F33" s="376"/>
      <c r="G33" s="375"/>
      <c r="H33" s="375"/>
      <c r="I33" s="376"/>
      <c r="J33" s="375"/>
      <c r="K33" s="375"/>
      <c r="L33" s="376"/>
      <c r="M33" s="375"/>
      <c r="N33" s="375"/>
      <c r="O33" s="376"/>
      <c r="P33" s="255" t="str">
        <f>IF(COUNT('Form-5-(4)'!D33:O33,#REF!,#REF!,#REF!)=0,"",COUNT('Form-5-(4)'!D33:O33,#REF!,#REF!,#REF!,#REF!))</f>
        <v/>
      </c>
      <c r="Q33" s="268" t="str">
        <f>'Form-5-(1)'!Q33</f>
        <v/>
      </c>
      <c r="R33" s="268" t="str">
        <f>'Form-5-(1)'!R33</f>
        <v/>
      </c>
      <c r="S33" s="255" t="str">
        <f>'Form-5-(1)'!S33</f>
        <v/>
      </c>
    </row>
    <row r="34" spans="2:19" ht="21.75" hidden="1" customHeight="1" x14ac:dyDescent="0.35">
      <c r="B34" s="264"/>
      <c r="C34" s="265"/>
      <c r="D34" s="266"/>
      <c r="E34" s="266"/>
      <c r="F34" s="267"/>
      <c r="G34" s="266"/>
      <c r="H34" s="266"/>
      <c r="I34" s="267"/>
      <c r="J34" s="266"/>
      <c r="K34" s="266"/>
      <c r="L34" s="267"/>
      <c r="M34" s="266"/>
      <c r="N34" s="266"/>
      <c r="O34" s="267"/>
      <c r="P34" s="268" t="str">
        <f>IF(COUNT('Form-5-(4)'!D34:O34,#REF!,#REF!,#REF!)=0,"",COUNT('Form-5-(4)'!D34:O34,#REF!,#REF!,#REF!))</f>
        <v/>
      </c>
      <c r="Q34" s="269" t="str">
        <f>IF(P34="","",AVERAGE(D34:O34,#REF!,#REF!,#REF!))</f>
        <v/>
      </c>
      <c r="R34" s="269" t="str">
        <f>IF(Q34="","",MAX(D34:O34,#REF!,#REF!,#REF!))</f>
        <v/>
      </c>
      <c r="S34" s="269" t="str">
        <f t="shared" ref="S34:S41" si="0">IF(OR((Q34=""),(R34="")),"",R34/Q34)</f>
        <v/>
      </c>
    </row>
    <row r="35" spans="2:19" ht="21.75" hidden="1" customHeight="1" x14ac:dyDescent="0.35">
      <c r="B35" s="264"/>
      <c r="C35" s="265"/>
      <c r="D35" s="266"/>
      <c r="E35" s="266"/>
      <c r="F35" s="267"/>
      <c r="G35" s="266"/>
      <c r="H35" s="266"/>
      <c r="I35" s="267"/>
      <c r="J35" s="266"/>
      <c r="K35" s="266"/>
      <c r="L35" s="267"/>
      <c r="M35" s="266"/>
      <c r="N35" s="266"/>
      <c r="O35" s="267"/>
      <c r="P35" s="268" t="str">
        <f>IF(COUNT('Form-5-(4)'!D35:O35,#REF!,#REF!,#REF!)=0,"",COUNT('Form-5-(4)'!D35:O35,#REF!,#REF!,#REF!))</f>
        <v/>
      </c>
      <c r="Q35" s="269" t="str">
        <f>IF(P35="","",AVERAGE(D35:O35,#REF!,#REF!,#REF!))</f>
        <v/>
      </c>
      <c r="R35" s="269" t="str">
        <f>IF(Q35="","",MAX(D35:O35,#REF!,#REF!,#REF!))</f>
        <v/>
      </c>
      <c r="S35" s="269" t="str">
        <f t="shared" si="0"/>
        <v/>
      </c>
    </row>
    <row r="36" spans="2:19" ht="21.75" hidden="1" customHeight="1" x14ac:dyDescent="0.35">
      <c r="B36" s="264"/>
      <c r="C36" s="265"/>
      <c r="D36" s="266"/>
      <c r="E36" s="266"/>
      <c r="F36" s="267"/>
      <c r="G36" s="266"/>
      <c r="H36" s="266"/>
      <c r="I36" s="267"/>
      <c r="J36" s="266"/>
      <c r="K36" s="266"/>
      <c r="L36" s="267"/>
      <c r="M36" s="266"/>
      <c r="N36" s="266"/>
      <c r="O36" s="267"/>
      <c r="P36" s="268" t="str">
        <f>IF(COUNT('Form-5-(4)'!D36:O36,#REF!,#REF!,#REF!)=0,"",COUNT('Form-5-(4)'!D36:O36,#REF!,#REF!,#REF!))</f>
        <v/>
      </c>
      <c r="Q36" s="269" t="str">
        <f>IF(P36="","",AVERAGE(D36:O36,#REF!,#REF!,#REF!))</f>
        <v/>
      </c>
      <c r="R36" s="269" t="str">
        <f>IF(Q36="","",MAX(D36:O36,#REF!,#REF!,#REF!))</f>
        <v/>
      </c>
      <c r="S36" s="269" t="str">
        <f t="shared" si="0"/>
        <v/>
      </c>
    </row>
    <row r="37" spans="2:19" ht="21.75" hidden="1" customHeight="1" x14ac:dyDescent="0.35">
      <c r="B37" s="264"/>
      <c r="C37" s="265"/>
      <c r="D37" s="266"/>
      <c r="E37" s="266"/>
      <c r="F37" s="267"/>
      <c r="G37" s="266"/>
      <c r="H37" s="266"/>
      <c r="I37" s="267"/>
      <c r="J37" s="266"/>
      <c r="K37" s="266"/>
      <c r="L37" s="267"/>
      <c r="M37" s="266"/>
      <c r="N37" s="266"/>
      <c r="O37" s="267"/>
      <c r="P37" s="268" t="str">
        <f>IF(COUNT('Form-5-(4)'!D37:O37,#REF!,#REF!,#REF!)=0,"",COUNT('Form-5-(4)'!D37:O37,#REF!,#REF!,#REF!))</f>
        <v/>
      </c>
      <c r="Q37" s="269" t="str">
        <f>IF(P37="","",AVERAGE(D37:O37,#REF!,#REF!,#REF!))</f>
        <v/>
      </c>
      <c r="R37" s="269" t="str">
        <f>IF(Q37="","",MAX(D37:O37,#REF!,#REF!,#REF!))</f>
        <v/>
      </c>
      <c r="S37" s="269" t="str">
        <f t="shared" si="0"/>
        <v/>
      </c>
    </row>
    <row r="38" spans="2:19" ht="21.75" hidden="1" customHeight="1" x14ac:dyDescent="0.35">
      <c r="B38" s="264"/>
      <c r="C38" s="265"/>
      <c r="D38" s="266"/>
      <c r="E38" s="266"/>
      <c r="F38" s="267"/>
      <c r="G38" s="266"/>
      <c r="H38" s="266"/>
      <c r="I38" s="267"/>
      <c r="J38" s="266"/>
      <c r="K38" s="266"/>
      <c r="L38" s="267"/>
      <c r="M38" s="266"/>
      <c r="N38" s="266"/>
      <c r="O38" s="267"/>
      <c r="P38" s="268" t="str">
        <f>IF(COUNT('Form-5-(4)'!D38:O38,#REF!,#REF!,#REF!)=0,"",COUNT('Form-5-(4)'!D38:O38,#REF!,#REF!,#REF!))</f>
        <v/>
      </c>
      <c r="Q38" s="269" t="str">
        <f>IF(P38="","",AVERAGE(D38:O38,#REF!,#REF!,#REF!))</f>
        <v/>
      </c>
      <c r="R38" s="269" t="str">
        <f>IF(Q38="","",MAX(D38:O38,#REF!,#REF!,#REF!))</f>
        <v/>
      </c>
      <c r="S38" s="269" t="str">
        <f t="shared" si="0"/>
        <v/>
      </c>
    </row>
    <row r="39" spans="2:19" ht="21.75" hidden="1" customHeight="1" x14ac:dyDescent="0.35">
      <c r="B39" s="264"/>
      <c r="C39" s="265"/>
      <c r="D39" s="266"/>
      <c r="E39" s="266"/>
      <c r="F39" s="267"/>
      <c r="G39" s="266"/>
      <c r="H39" s="266"/>
      <c r="I39" s="267"/>
      <c r="J39" s="266"/>
      <c r="K39" s="266"/>
      <c r="L39" s="267"/>
      <c r="M39" s="266"/>
      <c r="N39" s="266"/>
      <c r="O39" s="267"/>
      <c r="P39" s="268" t="str">
        <f>IF(COUNT('Form-5-(4)'!D39:O39,#REF!,#REF!,#REF!)=0,"",COUNT('Form-5-(4)'!D39:O39,#REF!,#REF!,#REF!))</f>
        <v/>
      </c>
      <c r="Q39" s="269" t="str">
        <f>IF(P39="","",AVERAGE(D39:O39,#REF!,#REF!,#REF!))</f>
        <v/>
      </c>
      <c r="R39" s="269" t="str">
        <f>IF(Q39="","",MAX(D39:O39,#REF!,#REF!,#REF!))</f>
        <v/>
      </c>
      <c r="S39" s="269" t="str">
        <f t="shared" si="0"/>
        <v/>
      </c>
    </row>
    <row r="40" spans="2:19" ht="21.75" hidden="1" customHeight="1" x14ac:dyDescent="0.35">
      <c r="B40" s="264"/>
      <c r="C40" s="265"/>
      <c r="D40" s="266"/>
      <c r="E40" s="266"/>
      <c r="F40" s="267"/>
      <c r="G40" s="266"/>
      <c r="H40" s="266"/>
      <c r="I40" s="267"/>
      <c r="J40" s="266"/>
      <c r="K40" s="266"/>
      <c r="L40" s="267"/>
      <c r="M40" s="266"/>
      <c r="N40" s="266"/>
      <c r="O40" s="267"/>
      <c r="P40" s="268" t="str">
        <f>IF(COUNT('Form-5-(4)'!D40:O40,#REF!,#REF!,#REF!)=0,"",COUNT('Form-5-(4)'!D40:O40,#REF!,#REF!,#REF!))</f>
        <v/>
      </c>
      <c r="Q40" s="269" t="str">
        <f>IF(P40="","",AVERAGE(D40:O40,#REF!,#REF!,#REF!))</f>
        <v/>
      </c>
      <c r="R40" s="269" t="str">
        <f>IF(Q40="","",MAX(D40:O40,#REF!,#REF!,#REF!))</f>
        <v/>
      </c>
      <c r="S40" s="269" t="str">
        <f t="shared" si="0"/>
        <v/>
      </c>
    </row>
    <row r="41" spans="2:19" ht="21.75" hidden="1" customHeight="1" x14ac:dyDescent="0.35">
      <c r="B41" s="264"/>
      <c r="C41" s="265"/>
      <c r="D41" s="270"/>
      <c r="E41" s="270"/>
      <c r="F41" s="271"/>
      <c r="G41" s="270"/>
      <c r="H41" s="270"/>
      <c r="I41" s="271"/>
      <c r="J41" s="270"/>
      <c r="K41" s="270"/>
      <c r="L41" s="271"/>
      <c r="M41" s="270"/>
      <c r="N41" s="270"/>
      <c r="O41" s="271"/>
      <c r="P41" s="268" t="str">
        <f>IF(COUNT('Form-5-(4)'!D41:O41,#REF!,#REF!,#REF!)=0,"",COUNT('Form-5-(4)'!D41:O41,#REF!,#REF!,#REF!))</f>
        <v/>
      </c>
      <c r="Q41" s="269" t="str">
        <f>IF(P41="","",AVERAGE(D41:O41,#REF!,#REF!,#REF!))</f>
        <v/>
      </c>
      <c r="R41" s="269" t="str">
        <f>IF(Q41="","",MAX(D41:O41,#REF!,#REF!,#REF!))</f>
        <v/>
      </c>
      <c r="S41" s="269" t="str">
        <f t="shared" si="0"/>
        <v/>
      </c>
    </row>
    <row r="42" spans="2:19" ht="21" customHeight="1" x14ac:dyDescent="0.3">
      <c r="B42" s="151" t="s">
        <v>40</v>
      </c>
      <c r="C42" s="151"/>
      <c r="D42" s="164"/>
      <c r="E42" s="216"/>
      <c r="F42" s="272"/>
      <c r="G42" s="272"/>
      <c r="H42" s="272"/>
      <c r="I42" s="272"/>
      <c r="J42" s="272"/>
      <c r="K42" s="272"/>
      <c r="L42" s="272"/>
      <c r="M42" s="272"/>
      <c r="N42" s="272"/>
      <c r="O42" s="272"/>
      <c r="P42" s="272"/>
      <c r="Q42" s="272"/>
      <c r="R42" s="272"/>
      <c r="S42" s="272"/>
    </row>
    <row r="43" spans="2:19" ht="14.1" customHeight="1" x14ac:dyDescent="0.35">
      <c r="B43" s="151" t="s">
        <v>92</v>
      </c>
      <c r="C43" s="151"/>
      <c r="D43" s="164"/>
      <c r="E43" s="216"/>
      <c r="F43" s="216"/>
      <c r="G43" s="216"/>
      <c r="H43" s="216"/>
      <c r="I43" s="216"/>
      <c r="J43" s="217"/>
      <c r="K43" s="217"/>
      <c r="L43" s="217"/>
      <c r="M43" s="217"/>
      <c r="N43" s="217"/>
      <c r="O43" s="217"/>
      <c r="P43" s="217"/>
      <c r="Q43" s="217"/>
      <c r="R43" s="560"/>
      <c r="S43" s="561"/>
    </row>
    <row r="44" spans="2:19" ht="14.1" customHeight="1" x14ac:dyDescent="0.3">
      <c r="B44" s="151" t="s">
        <v>85</v>
      </c>
      <c r="C44" s="151"/>
      <c r="D44" s="164"/>
      <c r="E44" s="216"/>
      <c r="F44" s="216"/>
      <c r="G44" s="216"/>
      <c r="H44" s="216"/>
      <c r="I44" s="216"/>
      <c r="J44" s="217"/>
      <c r="K44" s="217"/>
      <c r="L44" s="217"/>
      <c r="M44" s="217"/>
      <c r="N44" s="217"/>
      <c r="O44" s="217"/>
      <c r="P44" s="217"/>
      <c r="Q44" s="217"/>
      <c r="R44" s="217"/>
      <c r="S44" s="217"/>
    </row>
    <row r="45" spans="2:19" s="44" customFormat="1" ht="14.1" customHeight="1" x14ac:dyDescent="0.3">
      <c r="B45" s="218" t="s">
        <v>224</v>
      </c>
      <c r="C45" s="218"/>
      <c r="D45" s="219"/>
      <c r="E45" s="219"/>
      <c r="F45" s="219"/>
      <c r="G45" s="219"/>
      <c r="H45" s="219"/>
      <c r="I45" s="219"/>
      <c r="J45" s="219"/>
      <c r="K45" s="219"/>
      <c r="L45" s="219"/>
      <c r="M45" s="219"/>
      <c r="N45" s="219"/>
      <c r="O45" s="219"/>
      <c r="P45" s="219"/>
      <c r="Q45" s="219"/>
      <c r="R45" s="219"/>
      <c r="S45" s="219"/>
    </row>
    <row r="46" spans="2:19" ht="18" customHeight="1" x14ac:dyDescent="0.3">
      <c r="B46" s="151" t="s">
        <v>82</v>
      </c>
      <c r="C46" s="151"/>
      <c r="D46" s="164"/>
      <c r="E46" s="164"/>
      <c r="F46" s="164"/>
      <c r="G46" s="164"/>
      <c r="H46" s="164"/>
      <c r="I46" s="164"/>
      <c r="J46" s="164"/>
      <c r="K46" s="164"/>
      <c r="L46" s="164"/>
      <c r="M46" s="164"/>
      <c r="N46" s="164"/>
      <c r="O46" s="164"/>
      <c r="P46" s="164"/>
      <c r="Q46" s="164"/>
      <c r="R46" s="164"/>
      <c r="S46" s="164"/>
    </row>
    <row r="59" s="44" customFormat="1" ht="14.25" customHeight="1" x14ac:dyDescent="0.25"/>
    <row r="60" s="44" customFormat="1" ht="16.05" customHeight="1" x14ac:dyDescent="0.25"/>
  </sheetData>
  <sheetProtection algorithmName="SHA-512" hashValue="LtTgbG94DDM1lctGYari5JQt/oKVZY6iDJ8anL/vBtSa6gl6QqjwEydqYNg/nnt+hm8jo7Mja63Ytp678eqFBw==" saltValue="y0sUHB2F+eVscHdjCXIkSw==" spinCount="100000" sheet="1" objects="1" scenarios="1"/>
  <mergeCells count="17">
    <mergeCell ref="B32:C32"/>
    <mergeCell ref="B33:C33"/>
    <mergeCell ref="D12:F12"/>
    <mergeCell ref="G12:I12"/>
    <mergeCell ref="B30:C30"/>
    <mergeCell ref="B9:S9"/>
    <mergeCell ref="B31:C31"/>
    <mergeCell ref="B8:S8"/>
    <mergeCell ref="S11:S13"/>
    <mergeCell ref="J11:L11"/>
    <mergeCell ref="J12:L12"/>
    <mergeCell ref="M11:O11"/>
    <mergeCell ref="M12:O12"/>
    <mergeCell ref="Q11:Q13"/>
    <mergeCell ref="R11:R13"/>
    <mergeCell ref="D11:F11"/>
    <mergeCell ref="G11:I11"/>
  </mergeCells>
  <phoneticPr fontId="0" type="noConversion"/>
  <printOptions horizontalCentered="1" verticalCentered="1"/>
  <pageMargins left="0.52" right="0.67" top="1" bottom="1" header="0.5" footer="0.5"/>
  <pageSetup scale="65"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6806" r:id="rId4" name="Check Box 6">
              <controlPr defaultSize="0" autoFill="0" autoLine="0" autoPict="0">
                <anchor moveWithCells="1">
                  <from>
                    <xdr:col>6</xdr:col>
                    <xdr:colOff>518160</xdr:colOff>
                    <xdr:row>8</xdr:row>
                    <xdr:rowOff>22860</xdr:rowOff>
                  </from>
                  <to>
                    <xdr:col>7</xdr:col>
                    <xdr:colOff>152400</xdr:colOff>
                    <xdr:row>8</xdr:row>
                    <xdr:rowOff>251460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B01D-3753-4CDF-A521-6D9DA4692E9F}">
  <sheetPr codeName="Sheet28">
    <pageSetUpPr autoPageBreaks="0" fitToPage="1"/>
  </sheetPr>
  <dimension ref="B1:AA60"/>
  <sheetViews>
    <sheetView showGridLines="0" showRowColHeaders="0" zoomScale="75" zoomScaleNormal="70" zoomScaleSheetLayoutView="100" workbookViewId="0">
      <selection activeCell="D11" sqref="D11:F11"/>
    </sheetView>
  </sheetViews>
  <sheetFormatPr defaultColWidth="9.33203125" defaultRowHeight="13.2" x14ac:dyDescent="0.25"/>
  <cols>
    <col min="1" max="1" width="15.33203125" style="149" customWidth="1"/>
    <col min="2" max="2" width="9.77734375" style="149" customWidth="1"/>
    <col min="3" max="3" width="28.21875" style="149" customWidth="1"/>
    <col min="4" max="15" width="10.77734375" style="149" customWidth="1"/>
    <col min="16" max="16" width="16.77734375" style="149" hidden="1" customWidth="1"/>
    <col min="17" max="18" width="14.77734375" style="149" customWidth="1"/>
    <col min="19" max="19" width="17.77734375" style="149" customWidth="1"/>
    <col min="20" max="16384" width="9.33203125" style="149"/>
  </cols>
  <sheetData>
    <row r="1" spans="2:27" s="44" customFormat="1" ht="3" customHeight="1" x14ac:dyDescent="0.25">
      <c r="AA1" s="588"/>
    </row>
    <row r="2" spans="2:27" s="125" customFormat="1" ht="24" customHeight="1" x14ac:dyDescent="0.25">
      <c r="B2" s="121" t="s">
        <v>295</v>
      </c>
      <c r="C2" s="121"/>
      <c r="D2" s="122"/>
      <c r="E2" s="122"/>
      <c r="F2" s="122"/>
      <c r="G2" s="122"/>
      <c r="H2" s="122"/>
      <c r="I2" s="122"/>
      <c r="J2" s="122"/>
      <c r="K2" s="122"/>
      <c r="L2" s="122"/>
      <c r="M2" s="122"/>
      <c r="N2" s="122"/>
      <c r="O2" s="357"/>
      <c r="P2" s="123"/>
      <c r="Q2" s="123"/>
      <c r="R2" s="123"/>
      <c r="S2" s="124" t="s">
        <v>171</v>
      </c>
    </row>
    <row r="3" spans="2:27" s="128" customFormat="1" ht="4.5" customHeight="1" x14ac:dyDescent="0.25">
      <c r="B3" s="126"/>
      <c r="C3" s="126"/>
      <c r="D3" s="127"/>
      <c r="E3" s="127"/>
      <c r="F3" s="127"/>
      <c r="G3" s="127"/>
      <c r="H3" s="127"/>
      <c r="I3" s="127"/>
      <c r="J3" s="127"/>
      <c r="K3" s="127"/>
      <c r="L3" s="127"/>
      <c r="M3" s="127"/>
      <c r="N3" s="127"/>
      <c r="O3" s="127"/>
      <c r="P3" s="127"/>
      <c r="Q3" s="127"/>
      <c r="R3" s="127"/>
      <c r="S3" s="127"/>
    </row>
    <row r="4" spans="2:27" s="128" customFormat="1" ht="24" customHeight="1" x14ac:dyDescent="0.35">
      <c r="B4" s="358" t="str">
        <f>CONCATENATE(Cover!D21,"  ",Cover!E21)</f>
        <v xml:space="preserve">FACILITY NAME:  </v>
      </c>
      <c r="C4" s="234"/>
      <c r="D4" s="129"/>
      <c r="E4" s="130"/>
      <c r="F4" s="131"/>
      <c r="G4" s="131"/>
      <c r="H4" s="359"/>
      <c r="I4" s="233" t="str">
        <f>CONCATENATE(Cover!D23,"  ",Cover!E23)</f>
        <v xml:space="preserve">DWEE PROGRAM NO.:  </v>
      </c>
      <c r="J4" s="132"/>
      <c r="K4" s="134"/>
      <c r="L4" s="129"/>
      <c r="M4" s="130"/>
      <c r="N4" s="361"/>
      <c r="O4" s="235" t="str">
        <f>CONCATENATE(Cover!D24,"  ",Cover!E24)</f>
        <v xml:space="preserve">DWEE FACILITY NO.:  </v>
      </c>
      <c r="P4" s="132"/>
      <c r="Q4" s="132"/>
      <c r="R4" s="132"/>
      <c r="S4" s="135"/>
    </row>
    <row r="5" spans="2:27" s="128" customFormat="1" ht="4.5" customHeight="1" x14ac:dyDescent="0.35">
      <c r="B5" s="236"/>
      <c r="C5" s="236"/>
      <c r="D5" s="136"/>
      <c r="E5" s="127"/>
      <c r="F5" s="127"/>
      <c r="G5" s="127"/>
      <c r="H5" s="127"/>
      <c r="I5" s="127"/>
      <c r="J5" s="237"/>
      <c r="K5" s="127"/>
      <c r="L5" s="136"/>
      <c r="M5" s="127"/>
      <c r="N5" s="137"/>
      <c r="O5" s="137"/>
      <c r="P5" s="127"/>
      <c r="Q5" s="127"/>
      <c r="R5" s="127"/>
      <c r="S5" s="127"/>
    </row>
    <row r="6" spans="2:27" s="142" customFormat="1" ht="24" customHeight="1" x14ac:dyDescent="0.35">
      <c r="B6" s="360" t="str">
        <f>CONCATENATE(Cover!D26,"  ",Cover!E26)</f>
        <v xml:space="preserve">CONSULTANT:  </v>
      </c>
      <c r="C6" s="239"/>
      <c r="D6" s="129"/>
      <c r="E6" s="138"/>
      <c r="F6" s="139"/>
      <c r="G6" s="139"/>
      <c r="H6" s="141"/>
      <c r="I6" s="238" t="str">
        <f>IF(Cover!E27="",Cover!D27,CONCATENATE(Cover!D27,"  ",TEXT(Cover!E27,"dd-mmm-yy")))</f>
        <v>COMPLETION DATE:</v>
      </c>
      <c r="J6" s="139"/>
      <c r="K6" s="140"/>
      <c r="L6" s="129"/>
      <c r="M6" s="130"/>
      <c r="N6" s="361"/>
      <c r="O6" s="240" t="str">
        <f>CONCATENATE(Cover!D28,"  ",Cover!E28)</f>
        <v xml:space="preserve">PREPARED BY:  </v>
      </c>
      <c r="P6" s="139"/>
      <c r="Q6" s="139"/>
      <c r="R6" s="139"/>
      <c r="S6" s="141"/>
    </row>
    <row r="7" spans="2:27" s="146" customFormat="1" ht="3" customHeight="1" x14ac:dyDescent="0.25">
      <c r="B7" s="143"/>
      <c r="C7" s="143"/>
      <c r="D7" s="144"/>
      <c r="E7" s="144"/>
      <c r="F7" s="144"/>
      <c r="G7" s="144"/>
      <c r="H7" s="144"/>
      <c r="I7" s="144"/>
      <c r="J7" s="145"/>
      <c r="K7" s="145"/>
      <c r="L7" s="144"/>
      <c r="M7" s="144"/>
      <c r="N7" s="144"/>
      <c r="O7" s="144"/>
      <c r="P7" s="144"/>
      <c r="Q7" s="144"/>
      <c r="R7" s="144"/>
      <c r="S7" s="144"/>
    </row>
    <row r="8" spans="2:27" s="128" customFormat="1" ht="24" customHeight="1" x14ac:dyDescent="0.25">
      <c r="B8" s="712" t="s">
        <v>86</v>
      </c>
      <c r="C8" s="713"/>
      <c r="D8" s="713"/>
      <c r="E8" s="713"/>
      <c r="F8" s="713"/>
      <c r="G8" s="713"/>
      <c r="H8" s="713"/>
      <c r="I8" s="713"/>
      <c r="J8" s="713"/>
      <c r="K8" s="713"/>
      <c r="L8" s="713"/>
      <c r="M8" s="713"/>
      <c r="N8" s="713"/>
      <c r="O8" s="713"/>
      <c r="P8" s="713"/>
      <c r="Q8" s="713"/>
      <c r="R8" s="713"/>
      <c r="S8" s="714"/>
    </row>
    <row r="9" spans="2:27" s="128" customFormat="1" ht="21" customHeight="1" x14ac:dyDescent="0.25">
      <c r="B9" s="709" t="s">
        <v>81</v>
      </c>
      <c r="C9" s="710"/>
      <c r="D9" s="710"/>
      <c r="E9" s="710"/>
      <c r="F9" s="710"/>
      <c r="G9" s="710"/>
      <c r="H9" s="710"/>
      <c r="I9" s="710"/>
      <c r="J9" s="710"/>
      <c r="K9" s="710"/>
      <c r="L9" s="710"/>
      <c r="M9" s="710"/>
      <c r="N9" s="710"/>
      <c r="O9" s="710"/>
      <c r="P9" s="710"/>
      <c r="Q9" s="710"/>
      <c r="R9" s="710"/>
      <c r="S9" s="711"/>
    </row>
    <row r="10" spans="2:27" ht="4.5" customHeight="1" x14ac:dyDescent="0.25">
      <c r="B10" s="147"/>
      <c r="C10" s="147"/>
      <c r="D10" s="148"/>
      <c r="E10" s="148"/>
      <c r="F10" s="148"/>
      <c r="G10" s="148"/>
      <c r="H10" s="148"/>
      <c r="I10" s="148"/>
      <c r="J10" s="148"/>
      <c r="K10" s="148"/>
      <c r="L10" s="148"/>
      <c r="M10" s="148"/>
      <c r="N10" s="148"/>
      <c r="O10" s="148"/>
      <c r="P10" s="148"/>
      <c r="Q10" s="148"/>
      <c r="R10" s="148"/>
      <c r="S10" s="148"/>
    </row>
    <row r="11" spans="2:27" ht="21" customHeight="1" x14ac:dyDescent="0.35">
      <c r="B11" s="241" t="s">
        <v>22</v>
      </c>
      <c r="C11" s="242"/>
      <c r="D11" s="697"/>
      <c r="E11" s="698"/>
      <c r="F11" s="699"/>
      <c r="G11" s="697"/>
      <c r="H11" s="698"/>
      <c r="I11" s="699"/>
      <c r="J11" s="697"/>
      <c r="K11" s="698"/>
      <c r="L11" s="699"/>
      <c r="M11" s="697"/>
      <c r="N11" s="698"/>
      <c r="O11" s="699"/>
      <c r="P11" s="243" t="s">
        <v>23</v>
      </c>
      <c r="Q11" s="715" t="s">
        <v>24</v>
      </c>
      <c r="R11" s="715" t="s">
        <v>25</v>
      </c>
      <c r="S11" s="715" t="s">
        <v>275</v>
      </c>
    </row>
    <row r="12" spans="2:27" ht="21" customHeight="1" x14ac:dyDescent="0.35">
      <c r="B12" s="241" t="s">
        <v>26</v>
      </c>
      <c r="C12" s="242"/>
      <c r="D12" s="704"/>
      <c r="E12" s="705"/>
      <c r="F12" s="706"/>
      <c r="G12" s="704"/>
      <c r="H12" s="705"/>
      <c r="I12" s="706"/>
      <c r="J12" s="704"/>
      <c r="K12" s="705"/>
      <c r="L12" s="706"/>
      <c r="M12" s="704"/>
      <c r="N12" s="705"/>
      <c r="O12" s="706"/>
      <c r="P12" s="244" t="s">
        <v>27</v>
      </c>
      <c r="Q12" s="716"/>
      <c r="R12" s="716"/>
      <c r="S12" s="716"/>
    </row>
    <row r="13" spans="2:27" ht="21" customHeight="1" x14ac:dyDescent="0.35">
      <c r="B13" s="245" t="s">
        <v>28</v>
      </c>
      <c r="C13" s="246"/>
      <c r="D13" s="362"/>
      <c r="E13" s="363"/>
      <c r="F13" s="364"/>
      <c r="G13" s="362"/>
      <c r="H13" s="363"/>
      <c r="I13" s="364"/>
      <c r="J13" s="362"/>
      <c r="K13" s="363"/>
      <c r="L13" s="364"/>
      <c r="M13" s="362"/>
      <c r="N13" s="363"/>
      <c r="O13" s="364"/>
      <c r="P13" s="247"/>
      <c r="Q13" s="717"/>
      <c r="R13" s="717"/>
      <c r="S13" s="717"/>
    </row>
    <row r="14" spans="2:27" ht="21" customHeight="1" x14ac:dyDescent="0.35">
      <c r="B14" s="248" t="s">
        <v>237</v>
      </c>
      <c r="C14" s="249"/>
      <c r="D14" s="250"/>
      <c r="E14" s="250"/>
      <c r="F14" s="250"/>
      <c r="G14" s="250"/>
      <c r="H14" s="250"/>
      <c r="I14" s="250"/>
      <c r="J14" s="250"/>
      <c r="K14" s="250"/>
      <c r="L14" s="250"/>
      <c r="M14" s="250"/>
      <c r="N14" s="250"/>
      <c r="O14" s="250"/>
      <c r="P14" s="251"/>
      <c r="Q14" s="251"/>
      <c r="R14" s="251"/>
      <c r="S14" s="252"/>
    </row>
    <row r="15" spans="2:27" ht="21.75" customHeight="1" x14ac:dyDescent="0.35">
      <c r="B15" s="253" t="s">
        <v>29</v>
      </c>
      <c r="C15" s="254"/>
      <c r="D15" s="365"/>
      <c r="E15" s="366"/>
      <c r="F15" s="367"/>
      <c r="G15" s="365"/>
      <c r="H15" s="366"/>
      <c r="I15" s="367"/>
      <c r="J15" s="365"/>
      <c r="K15" s="366"/>
      <c r="L15" s="367"/>
      <c r="M15" s="366"/>
      <c r="N15" s="366"/>
      <c r="O15" s="367"/>
      <c r="P15" s="255" t="str">
        <f>IF(COUNT('Form-5-(5)'!D15:O15,#REF!,#REF!,#REF!)=0,"",COUNT('Form-5-(5)'!D15:O15,#REF!,#REF!,#REF!,#REF!))</f>
        <v/>
      </c>
      <c r="Q15" s="268" t="str">
        <f>'Form-5-(1)'!Q15</f>
        <v/>
      </c>
      <c r="R15" s="268" t="str">
        <f>'Form-5-(1)'!R15</f>
        <v/>
      </c>
      <c r="S15" s="255" t="str">
        <f>'Form-5-(1)'!S15</f>
        <v/>
      </c>
    </row>
    <row r="16" spans="2:27" ht="21.75" customHeight="1" x14ac:dyDescent="0.35">
      <c r="B16" s="253" t="s">
        <v>30</v>
      </c>
      <c r="C16" s="254"/>
      <c r="D16" s="368"/>
      <c r="E16" s="369"/>
      <c r="F16" s="370"/>
      <c r="G16" s="368"/>
      <c r="H16" s="369"/>
      <c r="I16" s="370"/>
      <c r="J16" s="368"/>
      <c r="K16" s="369"/>
      <c r="L16" s="370"/>
      <c r="M16" s="369"/>
      <c r="N16" s="369"/>
      <c r="O16" s="370"/>
      <c r="P16" s="255" t="str">
        <f>IF(COUNT('Form-5-(5)'!D16:O16,#REF!,#REF!,#REF!)=0,"",COUNT('Form-5-(5)'!D16:O16,#REF!,#REF!,#REF!,#REF!))</f>
        <v/>
      </c>
      <c r="Q16" s="268" t="str">
        <f>'Form-5-(1)'!Q16</f>
        <v/>
      </c>
      <c r="R16" s="268" t="str">
        <f>'Form-5-(1)'!R16</f>
        <v/>
      </c>
      <c r="S16" s="255" t="str">
        <f>'Form-5-(1)'!S16</f>
        <v/>
      </c>
    </row>
    <row r="17" spans="2:19" ht="21.75" customHeight="1" x14ac:dyDescent="0.35">
      <c r="B17" s="253" t="s">
        <v>31</v>
      </c>
      <c r="C17" s="254"/>
      <c r="D17" s="368"/>
      <c r="E17" s="369"/>
      <c r="F17" s="370"/>
      <c r="G17" s="368"/>
      <c r="H17" s="369"/>
      <c r="I17" s="370"/>
      <c r="J17" s="368"/>
      <c r="K17" s="369"/>
      <c r="L17" s="370"/>
      <c r="M17" s="369"/>
      <c r="N17" s="369"/>
      <c r="O17" s="370"/>
      <c r="P17" s="255" t="str">
        <f>IF(COUNT('Form-5-(5)'!D17:O17,#REF!,#REF!,#REF!)=0,"",COUNT('Form-5-(5)'!D17:O17,#REF!,#REF!,#REF!,#REF!))</f>
        <v/>
      </c>
      <c r="Q17" s="268" t="str">
        <f>'Form-5-(1)'!Q17</f>
        <v/>
      </c>
      <c r="R17" s="268" t="str">
        <f>'Form-5-(1)'!R17</f>
        <v/>
      </c>
      <c r="S17" s="255" t="str">
        <f>'Form-5-(1)'!S17</f>
        <v/>
      </c>
    </row>
    <row r="18" spans="2:19" ht="21.75" customHeight="1" x14ac:dyDescent="0.35">
      <c r="B18" s="253" t="s">
        <v>32</v>
      </c>
      <c r="C18" s="254"/>
      <c r="D18" s="368"/>
      <c r="E18" s="369"/>
      <c r="F18" s="370"/>
      <c r="G18" s="368"/>
      <c r="H18" s="369"/>
      <c r="I18" s="370"/>
      <c r="J18" s="368"/>
      <c r="K18" s="369"/>
      <c r="L18" s="370"/>
      <c r="M18" s="369"/>
      <c r="N18" s="369"/>
      <c r="O18" s="370"/>
      <c r="P18" s="255" t="str">
        <f>IF(COUNT('Form-5-(5)'!D18:O18,#REF!,#REF!,#REF!)=0,"",COUNT('Form-5-(5)'!D18:O18,#REF!,#REF!,#REF!,#REF!))</f>
        <v/>
      </c>
      <c r="Q18" s="268" t="str">
        <f>'Form-5-(1)'!Q18</f>
        <v/>
      </c>
      <c r="R18" s="268" t="str">
        <f>'Form-5-(1)'!R18</f>
        <v/>
      </c>
      <c r="S18" s="255" t="str">
        <f>'Form-5-(1)'!S18</f>
        <v/>
      </c>
    </row>
    <row r="19" spans="2:19" ht="21.75" customHeight="1" x14ac:dyDescent="0.35">
      <c r="B19" s="253" t="s">
        <v>34</v>
      </c>
      <c r="C19" s="254"/>
      <c r="D19" s="368"/>
      <c r="E19" s="369"/>
      <c r="F19" s="370"/>
      <c r="G19" s="369"/>
      <c r="H19" s="369"/>
      <c r="I19" s="370"/>
      <c r="J19" s="369"/>
      <c r="K19" s="369"/>
      <c r="L19" s="370"/>
      <c r="M19" s="369"/>
      <c r="N19" s="369"/>
      <c r="O19" s="370"/>
      <c r="P19" s="255" t="str">
        <f>IF(COUNT('Form-5-(5)'!D19:O19,#REF!,#REF!,#REF!)=0,"",COUNT('Form-5-(5)'!D19:O19,#REF!,#REF!,#REF!,#REF!))</f>
        <v/>
      </c>
      <c r="Q19" s="268" t="str">
        <f>'Form-5-(1)'!Q19</f>
        <v/>
      </c>
      <c r="R19" s="268" t="str">
        <f>'Form-5-(1)'!R19</f>
        <v/>
      </c>
      <c r="S19" s="255" t="str">
        <f>'Form-5-(1)'!S19</f>
        <v/>
      </c>
    </row>
    <row r="20" spans="2:19" ht="21.75" customHeight="1" x14ac:dyDescent="0.35">
      <c r="B20" s="253" t="s">
        <v>33</v>
      </c>
      <c r="C20" s="254"/>
      <c r="D20" s="368"/>
      <c r="E20" s="369"/>
      <c r="F20" s="370"/>
      <c r="G20" s="369"/>
      <c r="H20" s="369"/>
      <c r="I20" s="370"/>
      <c r="J20" s="369"/>
      <c r="K20" s="369"/>
      <c r="L20" s="370"/>
      <c r="M20" s="369"/>
      <c r="N20" s="369"/>
      <c r="O20" s="370"/>
      <c r="P20" s="255" t="str">
        <f>IF(COUNT('Form-5-(5)'!D20:O20,#REF!,#REF!,#REF!)=0,"",COUNT('Form-5-(5)'!D20:O20,#REF!,#REF!,#REF!,#REF!))</f>
        <v/>
      </c>
      <c r="Q20" s="268" t="str">
        <f>'Form-5-(1)'!Q20</f>
        <v/>
      </c>
      <c r="R20" s="268" t="str">
        <f>'Form-5-(1)'!R20</f>
        <v/>
      </c>
      <c r="S20" s="255" t="str">
        <f>'Form-5-(1)'!S20</f>
        <v/>
      </c>
    </row>
    <row r="21" spans="2:19" ht="21.75" customHeight="1" x14ac:dyDescent="0.35">
      <c r="B21" s="256" t="s">
        <v>35</v>
      </c>
      <c r="C21" s="257"/>
      <c r="D21" s="368"/>
      <c r="E21" s="369"/>
      <c r="F21" s="370"/>
      <c r="G21" s="369"/>
      <c r="H21" s="369"/>
      <c r="I21" s="370"/>
      <c r="J21" s="369"/>
      <c r="K21" s="369"/>
      <c r="L21" s="370"/>
      <c r="M21" s="369"/>
      <c r="N21" s="369"/>
      <c r="O21" s="370"/>
      <c r="P21" s="255" t="str">
        <f>IF(COUNT('Form-5-(5)'!D21:O21,#REF!,#REF!,#REF!)=0,"",COUNT('Form-5-(5)'!D21:O21,#REF!,#REF!,#REF!,#REF!))</f>
        <v/>
      </c>
      <c r="Q21" s="268" t="str">
        <f>'Form-5-(1)'!Q21</f>
        <v/>
      </c>
      <c r="R21" s="268" t="str">
        <f>'Form-5-(1)'!R21</f>
        <v/>
      </c>
      <c r="S21" s="255" t="str">
        <f>'Form-5-(1)'!S21</f>
        <v/>
      </c>
    </row>
    <row r="22" spans="2:19" ht="21.75" customHeight="1" x14ac:dyDescent="0.35">
      <c r="B22" s="248" t="s">
        <v>36</v>
      </c>
      <c r="C22" s="249"/>
      <c r="D22" s="250"/>
      <c r="E22" s="250"/>
      <c r="F22" s="250"/>
      <c r="G22" s="250"/>
      <c r="H22" s="250"/>
      <c r="I22" s="250"/>
      <c r="J22" s="250"/>
      <c r="K22" s="250"/>
      <c r="L22" s="250"/>
      <c r="M22" s="250"/>
      <c r="N22" s="250"/>
      <c r="O22" s="250"/>
      <c r="P22" s="251" t="str">
        <f>IF(COUNT('Form-5-(5)'!D22:O22,#REF!,#REF!,#REF!)=0,"",COUNT('Form-5-(5)'!D22:O22,#REF!,#REF!,#REF!))</f>
        <v/>
      </c>
      <c r="Q22" s="258"/>
      <c r="R22" s="258"/>
      <c r="S22" s="255"/>
    </row>
    <row r="23" spans="2:19" ht="21.75" customHeight="1" x14ac:dyDescent="0.35">
      <c r="B23" s="256" t="s">
        <v>37</v>
      </c>
      <c r="C23" s="254"/>
      <c r="D23" s="365"/>
      <c r="E23" s="366"/>
      <c r="F23" s="367"/>
      <c r="G23" s="366"/>
      <c r="H23" s="366"/>
      <c r="I23" s="367"/>
      <c r="J23" s="366"/>
      <c r="K23" s="366"/>
      <c r="L23" s="367"/>
      <c r="M23" s="366"/>
      <c r="N23" s="366"/>
      <c r="O23" s="367"/>
      <c r="P23" s="255" t="str">
        <f>IF(COUNT('Form-5-(5)'!D23:O23,#REF!,#REF!,#REF!)=0,"",COUNT('Form-5-(5)'!D23:O23,#REF!,#REF!,#REF!,#REF!))</f>
        <v/>
      </c>
      <c r="Q23" s="268" t="str">
        <f>'Form-5-(1)'!Q23</f>
        <v/>
      </c>
      <c r="R23" s="268" t="str">
        <f>'Form-5-(1)'!R23</f>
        <v/>
      </c>
      <c r="S23" s="255" t="str">
        <f>'Form-5-(1)'!S23</f>
        <v/>
      </c>
    </row>
    <row r="24" spans="2:19" ht="21.75" customHeight="1" x14ac:dyDescent="0.35">
      <c r="B24" s="256" t="s">
        <v>38</v>
      </c>
      <c r="C24" s="257"/>
      <c r="D24" s="368"/>
      <c r="E24" s="369"/>
      <c r="F24" s="370"/>
      <c r="G24" s="369"/>
      <c r="H24" s="369"/>
      <c r="I24" s="370"/>
      <c r="J24" s="369"/>
      <c r="K24" s="369"/>
      <c r="L24" s="370"/>
      <c r="M24" s="369"/>
      <c r="N24" s="369"/>
      <c r="O24" s="370"/>
      <c r="P24" s="255" t="str">
        <f>IF(COUNT('Form-5-(5)'!D24:O24,#REF!,#REF!,#REF!)=0,"",COUNT('Form-5-(5)'!D24:O24,#REF!,#REF!,#REF!,#REF!))</f>
        <v/>
      </c>
      <c r="Q24" s="268" t="str">
        <f>'Form-5-(1)'!Q24</f>
        <v/>
      </c>
      <c r="R24" s="268" t="str">
        <f>'Form-5-(1)'!R24</f>
        <v/>
      </c>
      <c r="S24" s="255" t="str">
        <f>'Form-5-(1)'!S24</f>
        <v/>
      </c>
    </row>
    <row r="25" spans="2:19" ht="21.75" customHeight="1" x14ac:dyDescent="0.35">
      <c r="B25" s="253" t="s">
        <v>39</v>
      </c>
      <c r="C25" s="259"/>
      <c r="D25" s="368"/>
      <c r="E25" s="369"/>
      <c r="F25" s="370"/>
      <c r="G25" s="369"/>
      <c r="H25" s="369"/>
      <c r="I25" s="370"/>
      <c r="J25" s="369"/>
      <c r="K25" s="369"/>
      <c r="L25" s="370"/>
      <c r="M25" s="369"/>
      <c r="N25" s="369"/>
      <c r="O25" s="370"/>
      <c r="P25" s="255" t="str">
        <f>IF(COUNT('Form-5-(5)'!D25:O25,#REF!,#REF!,#REF!)=0,"",COUNT('Form-5-(5)'!D25:O25,#REF!,#REF!,#REF!,#REF!))</f>
        <v/>
      </c>
      <c r="Q25" s="268" t="str">
        <f>'Form-5-(1)'!Q25</f>
        <v/>
      </c>
      <c r="R25" s="268" t="str">
        <f>'Form-5-(1)'!R25</f>
        <v/>
      </c>
      <c r="S25" s="255" t="str">
        <f>'Form-5-(1)'!S25</f>
        <v/>
      </c>
    </row>
    <row r="26" spans="2:19" ht="21.75" customHeight="1" x14ac:dyDescent="0.35">
      <c r="B26" s="256" t="s">
        <v>89</v>
      </c>
      <c r="C26" s="458" t="str">
        <f>IF('Form-5-(1)'!C26="","",'Form-5-(1)'!C26)</f>
        <v/>
      </c>
      <c r="D26" s="368"/>
      <c r="E26" s="369"/>
      <c r="F26" s="370"/>
      <c r="G26" s="369"/>
      <c r="H26" s="369"/>
      <c r="I26" s="370"/>
      <c r="J26" s="369"/>
      <c r="K26" s="369"/>
      <c r="L26" s="370"/>
      <c r="M26" s="369"/>
      <c r="N26" s="369"/>
      <c r="O26" s="370"/>
      <c r="P26" s="255" t="str">
        <f>IF(COUNT('Form-5-(5)'!D26:O26,#REF!,#REF!,#REF!)=0,"",COUNT('Form-5-(5)'!D26:O26,#REF!,#REF!,#REF!,#REF!))</f>
        <v/>
      </c>
      <c r="Q26" s="268" t="str">
        <f>'Form-5-(1)'!Q26</f>
        <v/>
      </c>
      <c r="R26" s="268" t="str">
        <f>'Form-5-(1)'!R26</f>
        <v/>
      </c>
      <c r="S26" s="255" t="str">
        <f>'Form-5-(1)'!S26</f>
        <v/>
      </c>
    </row>
    <row r="27" spans="2:19" ht="21.75" customHeight="1" x14ac:dyDescent="0.35">
      <c r="B27" s="256" t="s">
        <v>89</v>
      </c>
      <c r="C27" s="458" t="str">
        <f>IF('Form-5-(1)'!C27="","",'Form-5-(1)'!C27)</f>
        <v/>
      </c>
      <c r="D27" s="368"/>
      <c r="E27" s="369"/>
      <c r="F27" s="370"/>
      <c r="G27" s="369"/>
      <c r="H27" s="369"/>
      <c r="I27" s="370"/>
      <c r="J27" s="369"/>
      <c r="K27" s="369"/>
      <c r="L27" s="370"/>
      <c r="M27" s="369"/>
      <c r="N27" s="369"/>
      <c r="O27" s="370"/>
      <c r="P27" s="255" t="str">
        <f>IF(COUNT('Form-5-(5)'!D27:O27,#REF!,#REF!,#REF!)=0,"",COUNT('Form-5-(5)'!D27:O27,#REF!,#REF!,#REF!,#REF!))</f>
        <v/>
      </c>
      <c r="Q27" s="268" t="str">
        <f>'Form-5-(1)'!Q27</f>
        <v/>
      </c>
      <c r="R27" s="268" t="str">
        <f>'Form-5-(1)'!R27</f>
        <v/>
      </c>
      <c r="S27" s="255" t="str">
        <f>'Form-5-(1)'!S27</f>
        <v/>
      </c>
    </row>
    <row r="28" spans="2:19" ht="21.75" customHeight="1" x14ac:dyDescent="0.35">
      <c r="B28" s="381" t="s">
        <v>89</v>
      </c>
      <c r="C28" s="458" t="str">
        <f>IF('Form-5-(1)'!C28="","",'Form-5-(1)'!C28)</f>
        <v/>
      </c>
      <c r="D28" s="371"/>
      <c r="E28" s="372"/>
      <c r="F28" s="373"/>
      <c r="G28" s="372"/>
      <c r="H28" s="372"/>
      <c r="I28" s="373"/>
      <c r="J28" s="372"/>
      <c r="K28" s="372"/>
      <c r="L28" s="373"/>
      <c r="M28" s="372"/>
      <c r="N28" s="372"/>
      <c r="O28" s="373"/>
      <c r="P28" s="255" t="str">
        <f>IF(COUNT('Form-5-(5)'!D28:O28,#REF!,#REF!,#REF!)=0,"",COUNT('Form-5-(5)'!D28:O28,#REF!,#REF!,#REF!,#REF!))</f>
        <v/>
      </c>
      <c r="Q28" s="268" t="str">
        <f>'Form-5-(1)'!Q28</f>
        <v/>
      </c>
      <c r="R28" s="268" t="str">
        <f>'Form-5-(1)'!R28</f>
        <v/>
      </c>
      <c r="S28" s="255" t="str">
        <f>'Form-5-(1)'!S28</f>
        <v/>
      </c>
    </row>
    <row r="29" spans="2:19" ht="21.75" customHeight="1" x14ac:dyDescent="0.35">
      <c r="B29" s="260" t="s">
        <v>80</v>
      </c>
      <c r="C29" s="261"/>
      <c r="D29" s="262"/>
      <c r="E29" s="262"/>
      <c r="F29" s="262"/>
      <c r="G29" s="262"/>
      <c r="H29" s="262"/>
      <c r="I29" s="262"/>
      <c r="J29" s="262"/>
      <c r="K29" s="262"/>
      <c r="L29" s="262"/>
      <c r="M29" s="262"/>
      <c r="N29" s="262"/>
      <c r="O29" s="262"/>
      <c r="P29" s="251"/>
      <c r="Q29" s="258"/>
      <c r="R29" s="258"/>
      <c r="S29" s="263"/>
    </row>
    <row r="30" spans="2:19" ht="21.75" customHeight="1" x14ac:dyDescent="0.35">
      <c r="B30" s="718" t="str">
        <f>IF('Form-5-(1)'!B30:C30="","",'Form-5-(1)'!B30:C30)</f>
        <v/>
      </c>
      <c r="C30" s="719"/>
      <c r="D30" s="365"/>
      <c r="E30" s="366"/>
      <c r="F30" s="367"/>
      <c r="G30" s="366"/>
      <c r="H30" s="366"/>
      <c r="I30" s="367"/>
      <c r="J30" s="366"/>
      <c r="K30" s="366"/>
      <c r="L30" s="367"/>
      <c r="M30" s="366"/>
      <c r="N30" s="366"/>
      <c r="O30" s="367"/>
      <c r="P30" s="255" t="str">
        <f>IF(COUNT('Form-5-(5)'!D30:O30,#REF!,#REF!,#REF!)=0,"",COUNT('Form-5-(5)'!D30:O30,#REF!,#REF!,#REF!,#REF!))</f>
        <v/>
      </c>
      <c r="Q30" s="268" t="str">
        <f>'Form-5-(1)'!Q30</f>
        <v/>
      </c>
      <c r="R30" s="268" t="str">
        <f>'Form-5-(1)'!R30</f>
        <v/>
      </c>
      <c r="S30" s="255" t="str">
        <f>'Form-5-(1)'!S30</f>
        <v/>
      </c>
    </row>
    <row r="31" spans="2:19" ht="21.75" customHeight="1" x14ac:dyDescent="0.35">
      <c r="B31" s="718" t="str">
        <f>IF('Form-5-(1)'!B31:C31="","",'Form-5-(1)'!B31:C31)</f>
        <v/>
      </c>
      <c r="C31" s="719"/>
      <c r="D31" s="368"/>
      <c r="E31" s="369"/>
      <c r="F31" s="370"/>
      <c r="G31" s="369"/>
      <c r="H31" s="369"/>
      <c r="I31" s="370"/>
      <c r="J31" s="369"/>
      <c r="K31" s="369"/>
      <c r="L31" s="370"/>
      <c r="M31" s="369"/>
      <c r="N31" s="369"/>
      <c r="O31" s="370"/>
      <c r="P31" s="255" t="str">
        <f>IF(COUNT('Form-5-(5)'!D31:O31,#REF!,#REF!,#REF!)=0,"",COUNT('Form-5-(5)'!D31:O31,#REF!,#REF!,#REF!,#REF!))</f>
        <v/>
      </c>
      <c r="Q31" s="268" t="str">
        <f>'Form-5-(1)'!Q31</f>
        <v/>
      </c>
      <c r="R31" s="268" t="str">
        <f>'Form-5-(1)'!R31</f>
        <v/>
      </c>
      <c r="S31" s="255" t="str">
        <f>'Form-5-(1)'!S31</f>
        <v/>
      </c>
    </row>
    <row r="32" spans="2:19" ht="21.75" customHeight="1" x14ac:dyDescent="0.35">
      <c r="B32" s="718" t="str">
        <f>IF('Form-5-(1)'!B32:C32="","",'Form-5-(1)'!B32:C32)</f>
        <v/>
      </c>
      <c r="C32" s="719"/>
      <c r="D32" s="368"/>
      <c r="E32" s="369"/>
      <c r="F32" s="370"/>
      <c r="G32" s="369"/>
      <c r="H32" s="369"/>
      <c r="I32" s="370"/>
      <c r="J32" s="369"/>
      <c r="K32" s="369"/>
      <c r="L32" s="370"/>
      <c r="M32" s="369"/>
      <c r="N32" s="369"/>
      <c r="O32" s="370"/>
      <c r="P32" s="255" t="str">
        <f>IF(COUNT('Form-5-(5)'!D32:O32,#REF!,#REF!,#REF!)=0,"",COUNT('Form-5-(5)'!D32:O32,#REF!,#REF!,#REF!,#REF!))</f>
        <v/>
      </c>
      <c r="Q32" s="268" t="str">
        <f>'Form-5-(1)'!Q32</f>
        <v/>
      </c>
      <c r="R32" s="268" t="str">
        <f>'Form-5-(1)'!R32</f>
        <v/>
      </c>
      <c r="S32" s="255" t="str">
        <f>'Form-5-(1)'!S32</f>
        <v/>
      </c>
    </row>
    <row r="33" spans="2:19" ht="21.75" customHeight="1" x14ac:dyDescent="0.35">
      <c r="B33" s="718" t="str">
        <f>IF('Form-5-(1)'!B33:C33="","",'Form-5-(1)'!B33:C33)</f>
        <v/>
      </c>
      <c r="C33" s="719"/>
      <c r="D33" s="374"/>
      <c r="E33" s="375"/>
      <c r="F33" s="376"/>
      <c r="G33" s="375"/>
      <c r="H33" s="375"/>
      <c r="I33" s="376"/>
      <c r="J33" s="375"/>
      <c r="K33" s="375"/>
      <c r="L33" s="376"/>
      <c r="M33" s="375"/>
      <c r="N33" s="375"/>
      <c r="O33" s="376"/>
      <c r="P33" s="255" t="str">
        <f>IF(COUNT('Form-5-(5)'!D33:O33,#REF!,#REF!,#REF!)=0,"",COUNT('Form-5-(5)'!D33:O33,#REF!,#REF!,#REF!,#REF!))</f>
        <v/>
      </c>
      <c r="Q33" s="268" t="str">
        <f>'Form-5-(1)'!Q33</f>
        <v/>
      </c>
      <c r="R33" s="268" t="str">
        <f>'Form-5-(1)'!R33</f>
        <v/>
      </c>
      <c r="S33" s="255" t="str">
        <f>'Form-5-(1)'!S33</f>
        <v/>
      </c>
    </row>
    <row r="34" spans="2:19" ht="21.75" hidden="1" customHeight="1" x14ac:dyDescent="0.35">
      <c r="B34" s="264"/>
      <c r="C34" s="265"/>
      <c r="D34" s="266"/>
      <c r="E34" s="266"/>
      <c r="F34" s="267"/>
      <c r="G34" s="266"/>
      <c r="H34" s="266"/>
      <c r="I34" s="267"/>
      <c r="J34" s="266"/>
      <c r="K34" s="266"/>
      <c r="L34" s="267"/>
      <c r="M34" s="266"/>
      <c r="N34" s="266"/>
      <c r="O34" s="267"/>
      <c r="P34" s="268" t="str">
        <f>IF(COUNT('Form-5-(5)'!D34:O34,#REF!,#REF!,#REF!)=0,"",COUNT('Form-5-(5)'!D34:O34,#REF!,#REF!,#REF!))</f>
        <v/>
      </c>
      <c r="Q34" s="269" t="str">
        <f>IF(P34="","",AVERAGE(D34:O34,#REF!,#REF!,#REF!))</f>
        <v/>
      </c>
      <c r="R34" s="269" t="str">
        <f>IF(Q34="","",MAX(D34:O34,#REF!,#REF!,#REF!))</f>
        <v/>
      </c>
      <c r="S34" s="269" t="str">
        <f t="shared" ref="S34:S41" si="0">IF(OR((Q34=""),(R34="")),"",R34/Q34)</f>
        <v/>
      </c>
    </row>
    <row r="35" spans="2:19" ht="21.75" hidden="1" customHeight="1" x14ac:dyDescent="0.35">
      <c r="B35" s="264"/>
      <c r="C35" s="265"/>
      <c r="D35" s="266"/>
      <c r="E35" s="266"/>
      <c r="F35" s="267"/>
      <c r="G35" s="266"/>
      <c r="H35" s="266"/>
      <c r="I35" s="267"/>
      <c r="J35" s="266"/>
      <c r="K35" s="266"/>
      <c r="L35" s="267"/>
      <c r="M35" s="266"/>
      <c r="N35" s="266"/>
      <c r="O35" s="267"/>
      <c r="P35" s="268" t="str">
        <f>IF(COUNT('Form-5-(5)'!D35:O35,#REF!,#REF!,#REF!)=0,"",COUNT('Form-5-(5)'!D35:O35,#REF!,#REF!,#REF!))</f>
        <v/>
      </c>
      <c r="Q35" s="269" t="str">
        <f>IF(P35="","",AVERAGE(D35:O35,#REF!,#REF!,#REF!))</f>
        <v/>
      </c>
      <c r="R35" s="269" t="str">
        <f>IF(Q35="","",MAX(D35:O35,#REF!,#REF!,#REF!))</f>
        <v/>
      </c>
      <c r="S35" s="269" t="str">
        <f t="shared" si="0"/>
        <v/>
      </c>
    </row>
    <row r="36" spans="2:19" ht="21.75" hidden="1" customHeight="1" x14ac:dyDescent="0.35">
      <c r="B36" s="264"/>
      <c r="C36" s="265"/>
      <c r="D36" s="266"/>
      <c r="E36" s="266"/>
      <c r="F36" s="267"/>
      <c r="G36" s="266"/>
      <c r="H36" s="266"/>
      <c r="I36" s="267"/>
      <c r="J36" s="266"/>
      <c r="K36" s="266"/>
      <c r="L36" s="267"/>
      <c r="M36" s="266"/>
      <c r="N36" s="266"/>
      <c r="O36" s="267"/>
      <c r="P36" s="268" t="str">
        <f>IF(COUNT('Form-5-(5)'!D36:O36,#REF!,#REF!,#REF!)=0,"",COUNT('Form-5-(5)'!D36:O36,#REF!,#REF!,#REF!))</f>
        <v/>
      </c>
      <c r="Q36" s="269" t="str">
        <f>IF(P36="","",AVERAGE(D36:O36,#REF!,#REF!,#REF!))</f>
        <v/>
      </c>
      <c r="R36" s="269" t="str">
        <f>IF(Q36="","",MAX(D36:O36,#REF!,#REF!,#REF!))</f>
        <v/>
      </c>
      <c r="S36" s="269" t="str">
        <f t="shared" si="0"/>
        <v/>
      </c>
    </row>
    <row r="37" spans="2:19" ht="21.75" hidden="1" customHeight="1" x14ac:dyDescent="0.35">
      <c r="B37" s="264"/>
      <c r="C37" s="265"/>
      <c r="D37" s="266"/>
      <c r="E37" s="266"/>
      <c r="F37" s="267"/>
      <c r="G37" s="266"/>
      <c r="H37" s="266"/>
      <c r="I37" s="267"/>
      <c r="J37" s="266"/>
      <c r="K37" s="266"/>
      <c r="L37" s="267"/>
      <c r="M37" s="266"/>
      <c r="N37" s="266"/>
      <c r="O37" s="267"/>
      <c r="P37" s="268" t="str">
        <f>IF(COUNT('Form-5-(5)'!D37:O37,#REF!,#REF!,#REF!)=0,"",COUNT('Form-5-(5)'!D37:O37,#REF!,#REF!,#REF!))</f>
        <v/>
      </c>
      <c r="Q37" s="269" t="str">
        <f>IF(P37="","",AVERAGE(D37:O37,#REF!,#REF!,#REF!))</f>
        <v/>
      </c>
      <c r="R37" s="269" t="str">
        <f>IF(Q37="","",MAX(D37:O37,#REF!,#REF!,#REF!))</f>
        <v/>
      </c>
      <c r="S37" s="269" t="str">
        <f t="shared" si="0"/>
        <v/>
      </c>
    </row>
    <row r="38" spans="2:19" ht="21.75" hidden="1" customHeight="1" x14ac:dyDescent="0.35">
      <c r="B38" s="264"/>
      <c r="C38" s="265"/>
      <c r="D38" s="266"/>
      <c r="E38" s="266"/>
      <c r="F38" s="267"/>
      <c r="G38" s="266"/>
      <c r="H38" s="266"/>
      <c r="I38" s="267"/>
      <c r="J38" s="266"/>
      <c r="K38" s="266"/>
      <c r="L38" s="267"/>
      <c r="M38" s="266"/>
      <c r="N38" s="266"/>
      <c r="O38" s="267"/>
      <c r="P38" s="268" t="str">
        <f>IF(COUNT('Form-5-(5)'!D38:O38,#REF!,#REF!,#REF!)=0,"",COUNT('Form-5-(5)'!D38:O38,#REF!,#REF!,#REF!))</f>
        <v/>
      </c>
      <c r="Q38" s="269" t="str">
        <f>IF(P38="","",AVERAGE(D38:O38,#REF!,#REF!,#REF!))</f>
        <v/>
      </c>
      <c r="R38" s="269" t="str">
        <f>IF(Q38="","",MAX(D38:O38,#REF!,#REF!,#REF!))</f>
        <v/>
      </c>
      <c r="S38" s="269" t="str">
        <f t="shared" si="0"/>
        <v/>
      </c>
    </row>
    <row r="39" spans="2:19" ht="21.75" hidden="1" customHeight="1" x14ac:dyDescent="0.35">
      <c r="B39" s="264"/>
      <c r="C39" s="265"/>
      <c r="D39" s="266"/>
      <c r="E39" s="266"/>
      <c r="F39" s="267"/>
      <c r="G39" s="266"/>
      <c r="H39" s="266"/>
      <c r="I39" s="267"/>
      <c r="J39" s="266"/>
      <c r="K39" s="266"/>
      <c r="L39" s="267"/>
      <c r="M39" s="266"/>
      <c r="N39" s="266"/>
      <c r="O39" s="267"/>
      <c r="P39" s="268" t="str">
        <f>IF(COUNT('Form-5-(5)'!D39:O39,#REF!,#REF!,#REF!)=0,"",COUNT('Form-5-(5)'!D39:O39,#REF!,#REF!,#REF!))</f>
        <v/>
      </c>
      <c r="Q39" s="269" t="str">
        <f>IF(P39="","",AVERAGE(D39:O39,#REF!,#REF!,#REF!))</f>
        <v/>
      </c>
      <c r="R39" s="269" t="str">
        <f>IF(Q39="","",MAX(D39:O39,#REF!,#REF!,#REF!))</f>
        <v/>
      </c>
      <c r="S39" s="269" t="str">
        <f t="shared" si="0"/>
        <v/>
      </c>
    </row>
    <row r="40" spans="2:19" ht="21.75" hidden="1" customHeight="1" x14ac:dyDescent="0.35">
      <c r="B40" s="264"/>
      <c r="C40" s="265"/>
      <c r="D40" s="266"/>
      <c r="E40" s="266"/>
      <c r="F40" s="267"/>
      <c r="G40" s="266"/>
      <c r="H40" s="266"/>
      <c r="I40" s="267"/>
      <c r="J40" s="266"/>
      <c r="K40" s="266"/>
      <c r="L40" s="267"/>
      <c r="M40" s="266"/>
      <c r="N40" s="266"/>
      <c r="O40" s="267"/>
      <c r="P40" s="268" t="str">
        <f>IF(COUNT('Form-5-(5)'!D40:O40,#REF!,#REF!,#REF!)=0,"",COUNT('Form-5-(5)'!D40:O40,#REF!,#REF!,#REF!))</f>
        <v/>
      </c>
      <c r="Q40" s="269" t="str">
        <f>IF(P40="","",AVERAGE(D40:O40,#REF!,#REF!,#REF!))</f>
        <v/>
      </c>
      <c r="R40" s="269" t="str">
        <f>IF(Q40="","",MAX(D40:O40,#REF!,#REF!,#REF!))</f>
        <v/>
      </c>
      <c r="S40" s="269" t="str">
        <f t="shared" si="0"/>
        <v/>
      </c>
    </row>
    <row r="41" spans="2:19" ht="21.75" hidden="1" customHeight="1" x14ac:dyDescent="0.35">
      <c r="B41" s="264"/>
      <c r="C41" s="265"/>
      <c r="D41" s="270"/>
      <c r="E41" s="270"/>
      <c r="F41" s="271"/>
      <c r="G41" s="270"/>
      <c r="H41" s="270"/>
      <c r="I41" s="271"/>
      <c r="J41" s="270"/>
      <c r="K41" s="270"/>
      <c r="L41" s="271"/>
      <c r="M41" s="270"/>
      <c r="N41" s="270"/>
      <c r="O41" s="271"/>
      <c r="P41" s="268" t="str">
        <f>IF(COUNT('Form-5-(5)'!D41:O41,#REF!,#REF!,#REF!)=0,"",COUNT('Form-5-(5)'!D41:O41,#REF!,#REF!,#REF!))</f>
        <v/>
      </c>
      <c r="Q41" s="269" t="str">
        <f>IF(P41="","",AVERAGE(D41:O41,#REF!,#REF!,#REF!))</f>
        <v/>
      </c>
      <c r="R41" s="269" t="str">
        <f>IF(Q41="","",MAX(D41:O41,#REF!,#REF!,#REF!))</f>
        <v/>
      </c>
      <c r="S41" s="269" t="str">
        <f t="shared" si="0"/>
        <v/>
      </c>
    </row>
    <row r="42" spans="2:19" ht="21" customHeight="1" x14ac:dyDescent="0.3">
      <c r="B42" s="151" t="s">
        <v>40</v>
      </c>
      <c r="C42" s="151"/>
      <c r="D42" s="164"/>
      <c r="E42" s="216"/>
      <c r="F42" s="272"/>
      <c r="G42" s="272"/>
      <c r="H42" s="272"/>
      <c r="I42" s="272"/>
      <c r="J42" s="272"/>
      <c r="K42" s="272"/>
      <c r="L42" s="272"/>
      <c r="M42" s="272"/>
      <c r="N42" s="272"/>
      <c r="O42" s="272"/>
      <c r="P42" s="272"/>
      <c r="Q42" s="272"/>
      <c r="R42" s="272"/>
      <c r="S42" s="272"/>
    </row>
    <row r="43" spans="2:19" ht="14.1" customHeight="1" x14ac:dyDescent="0.35">
      <c r="B43" s="151" t="s">
        <v>92</v>
      </c>
      <c r="C43" s="151"/>
      <c r="D43" s="164"/>
      <c r="E43" s="216"/>
      <c r="F43" s="216"/>
      <c r="G43" s="216"/>
      <c r="H43" s="216"/>
      <c r="I43" s="216"/>
      <c r="J43" s="217"/>
      <c r="K43" s="217"/>
      <c r="L43" s="217"/>
      <c r="M43" s="217"/>
      <c r="N43" s="217"/>
      <c r="O43" s="217"/>
      <c r="P43" s="217"/>
      <c r="Q43" s="217"/>
      <c r="R43" s="560"/>
      <c r="S43" s="561"/>
    </row>
    <row r="44" spans="2:19" ht="14.1" customHeight="1" x14ac:dyDescent="0.3">
      <c r="B44" s="151" t="s">
        <v>85</v>
      </c>
      <c r="C44" s="151"/>
      <c r="D44" s="164"/>
      <c r="E44" s="216"/>
      <c r="F44" s="216"/>
      <c r="G44" s="216"/>
      <c r="H44" s="216"/>
      <c r="I44" s="216"/>
      <c r="J44" s="217"/>
      <c r="K44" s="217"/>
      <c r="L44" s="217"/>
      <c r="M44" s="217"/>
      <c r="N44" s="217"/>
      <c r="O44" s="217"/>
      <c r="P44" s="217"/>
      <c r="Q44" s="217"/>
      <c r="R44" s="217"/>
      <c r="S44" s="217"/>
    </row>
    <row r="45" spans="2:19" s="44" customFormat="1" ht="14.1" customHeight="1" x14ac:dyDescent="0.3">
      <c r="B45" s="218" t="s">
        <v>224</v>
      </c>
      <c r="C45" s="218"/>
      <c r="D45" s="219"/>
      <c r="E45" s="219"/>
      <c r="F45" s="219"/>
      <c r="G45" s="219"/>
      <c r="H45" s="219"/>
      <c r="I45" s="219"/>
      <c r="J45" s="219"/>
      <c r="K45" s="219"/>
      <c r="L45" s="219"/>
      <c r="M45" s="219"/>
      <c r="N45" s="219"/>
      <c r="O45" s="219"/>
      <c r="P45" s="219"/>
      <c r="Q45" s="219"/>
      <c r="R45" s="219"/>
      <c r="S45" s="219"/>
    </row>
    <row r="46" spans="2:19" ht="18" customHeight="1" x14ac:dyDescent="0.3">
      <c r="B46" s="151" t="s">
        <v>82</v>
      </c>
      <c r="C46" s="151"/>
      <c r="D46" s="164"/>
      <c r="E46" s="164"/>
      <c r="F46" s="164"/>
      <c r="G46" s="164"/>
      <c r="H46" s="164"/>
      <c r="I46" s="164"/>
      <c r="J46" s="164"/>
      <c r="K46" s="164"/>
      <c r="L46" s="164"/>
      <c r="M46" s="164"/>
      <c r="N46" s="164"/>
      <c r="O46" s="164"/>
      <c r="P46" s="164"/>
      <c r="Q46" s="164"/>
      <c r="R46" s="164"/>
      <c r="S46" s="164"/>
    </row>
    <row r="59" s="44" customFormat="1" ht="14.25" customHeight="1" x14ac:dyDescent="0.25"/>
    <row r="60" s="44" customFormat="1" ht="16.05" customHeight="1" x14ac:dyDescent="0.25"/>
  </sheetData>
  <sheetProtection algorithmName="SHA-512" hashValue="+6sU6XQaTPUVlXIdPsLzf3H6rTEB8eROn2hHKsRFAhiXjnev5kzmUYonSNP4NxDm/2T4pl9k0C62JkQCWO1JsQ==" saltValue="7FD+15khlNvNtOZ5zQ290w==" spinCount="100000" sheet="1" objects="1" scenarios="1"/>
  <mergeCells count="17">
    <mergeCell ref="B9:S9"/>
    <mergeCell ref="B31:C31"/>
    <mergeCell ref="B8:S8"/>
    <mergeCell ref="S11:S13"/>
    <mergeCell ref="J11:L11"/>
    <mergeCell ref="J12:L12"/>
    <mergeCell ref="M11:O11"/>
    <mergeCell ref="M12:O12"/>
    <mergeCell ref="Q11:Q13"/>
    <mergeCell ref="R11:R13"/>
    <mergeCell ref="D11:F11"/>
    <mergeCell ref="G11:I11"/>
    <mergeCell ref="B32:C32"/>
    <mergeCell ref="B33:C33"/>
    <mergeCell ref="D12:F12"/>
    <mergeCell ref="G12:I12"/>
    <mergeCell ref="B30:C30"/>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30" r:id="rId4" name="Check Box 6">
              <controlPr defaultSize="0" autoFill="0" autoLine="0" autoPict="0">
                <anchor moveWithCells="1">
                  <from>
                    <xdr:col>6</xdr:col>
                    <xdr:colOff>518160</xdr:colOff>
                    <xdr:row>8</xdr:row>
                    <xdr:rowOff>22860</xdr:rowOff>
                  </from>
                  <to>
                    <xdr:col>7</xdr:col>
                    <xdr:colOff>152400</xdr:colOff>
                    <xdr:row>8</xdr:row>
                    <xdr:rowOff>251460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E52FF-83CA-4777-B01C-5FD59C8D2C5C}">
  <sheetPr codeName="Sheet26">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IF(COUNT(D17:J17,'Form-6a-(2)'!D17:J17,'Form-6a-(3)'!D17:J17,'Form-6a-(4)'!D17:J17,'Form-6a-(5)'!D17:J17,'Form-6a-(6)'!D17:J17)=0,"",COUNT(D17:J17,'Form-6a-(2)'!D17:J17,'Form-6a-(3)'!D17:J17,'Form-6a-(4)'!D17:J17,'Form-6a-(5)'!D17:J17,'Form-6a-(6)'!D17:J17))</f>
        <v/>
      </c>
      <c r="L17" s="311" t="str">
        <f>IF(K17="","",AVERAGE(D17:J17,'Form-6a-(2)'!D17:J17,'Form-6a-(3)'!D17:J17,'Form-6a-(4)'!D17:J17,'Form-6a-(5)'!D17:J17,'Form-6a-(6)'!D17:J17))</f>
        <v/>
      </c>
      <c r="M17" s="311" t="str">
        <f>IF(K17="","",MAX(D17:J17,'Form-6a-(2)'!D17:J17,'Form-6a-(3)'!D17:J17,'Form-6a-(4)'!D17:J17,'Form-6a-(5)'!D17:J17,'Form-6a-(6)'!D17:J17))</f>
        <v/>
      </c>
      <c r="N17" s="289" t="str">
        <f>IF(K17="","",M17/L17)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IF(COUNT(D18:J18,'Form-6a-(2)'!D18:J18,'Form-6a-(3)'!D18:J18,'Form-6a-(4)'!D18:J18,'Form-6a-(5)'!D18:J18,'Form-6a-(6)'!D18:J18)=0,"",COUNT(D18:J18,'Form-6a-(2)'!D18:J18,'Form-6a-(3)'!D18:J18,'Form-6a-(4)'!D18:J18,'Form-6a-(5)'!D18:J18,'Form-6a-(6)'!D18:J18))</f>
        <v/>
      </c>
      <c r="L18" s="311" t="str">
        <f>IF(K18="","",AVERAGE(D18:J18,'Form-6a-(2)'!D18:J18,'Form-6a-(3)'!D18:J18,'Form-6a-(4)'!D18:J18,'Form-6a-(5)'!D18:J18,'Form-6a-(6)'!D18:J18))</f>
        <v/>
      </c>
      <c r="M18" s="311" t="str">
        <f>IF(K18="","",MAX(D18:J18,'Form-6a-(2)'!D18:J18,'Form-6a-(3)'!D18:J18,'Form-6a-(4)'!D18:J18,'Form-6a-(5)'!D18:J18,'Form-6a-(6)'!D18:J18))</f>
        <v/>
      </c>
      <c r="N18" s="289" t="str">
        <f t="shared" ref="N18:N23" si="0">IF(K18="","",M18/L18)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IF(COUNT(D19:J19,'Form-6a-(2)'!D19:J19,'Form-6a-(3)'!D19:J19,'Form-6a-(4)'!D19:J19,'Form-6a-(5)'!D19:J19,'Form-6a-(6)'!D19:J19)=0,"",COUNT(D19:J19,'Form-6a-(2)'!D19:J19,'Form-6a-(3)'!D19:J19,'Form-6a-(4)'!D19:J19,'Form-6a-(5)'!D19:J19,'Form-6a-(6)'!D19:J19))</f>
        <v/>
      </c>
      <c r="L19" s="311" t="str">
        <f>IF(K19="","",AVERAGE(D19:J19,'Form-6a-(2)'!D19:J19,'Form-6a-(3)'!D19:J19,'Form-6a-(4)'!D19:J19,'Form-6a-(5)'!D19:J19,'Form-6a-(6)'!D19:J19))</f>
        <v/>
      </c>
      <c r="M19" s="311" t="str">
        <f>IF(K19="","",MAX(D19:J19,'Form-6a-(2)'!D19:J19,'Form-6a-(3)'!D19:J19,'Form-6a-(4)'!D19:J19,'Form-6a-(5)'!D19:J19,'Form-6a-(6)'!D19:J19))</f>
        <v/>
      </c>
      <c r="N19" s="289" t="str">
        <f t="shared" si="0"/>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IF(COUNT(D20:J20,'Form-6a-(2)'!D20:J20,'Form-6a-(3)'!D20:J20,'Form-6a-(4)'!D20:J20,'Form-6a-(5)'!D20:J20,'Form-6a-(6)'!D20:J20)=0,"",COUNT(D20:J20,'Form-6a-(2)'!D20:J20,'Form-6a-(3)'!D20:J20,'Form-6a-(4)'!D20:J20,'Form-6a-(5)'!D20:J20,'Form-6a-(6)'!D20:J20))</f>
        <v/>
      </c>
      <c r="L20" s="311" t="str">
        <f>IF(K20="","",AVERAGE(D20:J20,'Form-6a-(2)'!D20:J20,'Form-6a-(3)'!D20:J20,'Form-6a-(4)'!D20:J20,'Form-6a-(5)'!D20:J20,'Form-6a-(6)'!D20:J20))</f>
        <v/>
      </c>
      <c r="M20" s="311" t="str">
        <f>IF(K20="","",MAX(D20:J20,'Form-6a-(2)'!D20:J20,'Form-6a-(3)'!D20:J20,'Form-6a-(4)'!D20:J20,'Form-6a-(5)'!D20:J20,'Form-6a-(6)'!D20:J20))</f>
        <v/>
      </c>
      <c r="N20" s="289" t="str">
        <f t="shared" si="0"/>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IF(COUNT(D21:J21,'Form-6a-(2)'!D21:J21,'Form-6a-(3)'!D21:J21,'Form-6a-(4)'!D21:J21,'Form-6a-(5)'!D21:J21,'Form-6a-(6)'!D21:J21)=0,"",COUNT(D21:J21,'Form-6a-(2)'!D21:J21,'Form-6a-(3)'!D21:J21,'Form-6a-(4)'!D21:J21,'Form-6a-(5)'!D21:J21,'Form-6a-(6)'!D21:J21))</f>
        <v/>
      </c>
      <c r="L21" s="311" t="str">
        <f>IF(K21="","",AVERAGE(D21:J21,'Form-6a-(2)'!D21:J21,'Form-6a-(3)'!D21:J21,'Form-6a-(4)'!D21:J21,'Form-6a-(5)'!D21:J21,'Form-6a-(6)'!D21:J21))</f>
        <v/>
      </c>
      <c r="M21" s="311" t="str">
        <f>IF(K21="","",MAX(D21:J21,'Form-6a-(2)'!D21:J21,'Form-6a-(3)'!D21:J21,'Form-6a-(4)'!D21:J21,'Form-6a-(5)'!D21:J21,'Form-6a-(6)'!D21:J21))</f>
        <v/>
      </c>
      <c r="N21" s="289" t="str">
        <f t="shared" si="0"/>
        <v/>
      </c>
      <c r="Q21" s="169"/>
      <c r="R21" s="170"/>
      <c r="S21" s="172"/>
      <c r="T21" s="172"/>
    </row>
    <row r="22" spans="2:20" ht="20.100000000000001" customHeight="1" x14ac:dyDescent="0.35">
      <c r="B22" s="290" t="s">
        <v>33</v>
      </c>
      <c r="C22" s="291"/>
      <c r="D22" s="398"/>
      <c r="E22" s="399"/>
      <c r="F22" s="399"/>
      <c r="G22" s="399"/>
      <c r="H22" s="399"/>
      <c r="I22" s="399"/>
      <c r="J22" s="399"/>
      <c r="K22" s="311" t="str">
        <f>IF(COUNT(D22:J22,'Form-6a-(2)'!D22:J22,'Form-6a-(3)'!D22:J22,'Form-6a-(4)'!D22:J22,'Form-6a-(5)'!D22:J22,'Form-6a-(6)'!D22:J22)=0,"",COUNT(D22:J22,'Form-6a-(2)'!D22:J22,'Form-6a-(3)'!D22:J22,'Form-6a-(4)'!D22:J22,'Form-6a-(5)'!D22:J22,'Form-6a-(6)'!D22:J22))</f>
        <v/>
      </c>
      <c r="L22" s="311" t="str">
        <f>IF(K22="","",AVERAGE(D22:J22,'Form-6a-(2)'!D22:J22,'Form-6a-(3)'!D22:J22,'Form-6a-(4)'!D22:J22,'Form-6a-(5)'!D22:J22,'Form-6a-(6)'!D22:J22))</f>
        <v/>
      </c>
      <c r="M22" s="311" t="str">
        <f>IF(K22="","",MAX(D22:J22,'Form-6a-(2)'!D22:J22,'Form-6a-(3)'!D22:J22,'Form-6a-(4)'!D22:J22,'Form-6a-(5)'!D22:J22,'Form-6a-(6)'!D22:J22))</f>
        <v/>
      </c>
      <c r="N22" s="289" t="str">
        <f t="shared" si="0"/>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IF(COUNT(D23:J23,'Form-6a-(2)'!D23:J23,'Form-6a-(3)'!D23:J23,'Form-6a-(4)'!D23:J23,'Form-6a-(5)'!D23:J23,'Form-6a-(6)'!D23:J23)=0,"",COUNT(D23:J23,'Form-6a-(2)'!D23:J23,'Form-6a-(3)'!D23:J23,'Form-6a-(4)'!D23:J23,'Form-6a-(5)'!D23:J23,'Form-6a-(6)'!D23:J23))</f>
        <v/>
      </c>
      <c r="L23" s="311" t="str">
        <f>IF(K23="","",AVERAGE(D23:J23,'Form-6a-(2)'!D23:J23,'Form-6a-(3)'!D23:J23,'Form-6a-(4)'!D23:J23,'Form-6a-(5)'!D23:J23,'Form-6a-(6)'!D23:J23))</f>
        <v/>
      </c>
      <c r="M23" s="311" t="str">
        <f>IF(K23="","",MAX(D23:J23,'Form-6a-(2)'!D23:J23,'Form-6a-(3)'!D23:J23,'Form-6a-(4)'!D23:J23,'Form-6a-(5)'!D23:J23,'Form-6a-(6)'!D23:J23))</f>
        <v/>
      </c>
      <c r="N23" s="289" t="str">
        <f t="shared" si="0"/>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563"/>
      <c r="M24" s="563"/>
      <c r="N24" s="296"/>
      <c r="Q24" s="169"/>
      <c r="R24" s="170"/>
      <c r="S24" s="172"/>
      <c r="T24" s="172"/>
    </row>
    <row r="25" spans="2:20" ht="20.100000000000001" customHeight="1" x14ac:dyDescent="0.35">
      <c r="B25" s="290" t="s">
        <v>37</v>
      </c>
      <c r="C25" s="291"/>
      <c r="D25" s="396"/>
      <c r="E25" s="397"/>
      <c r="F25" s="397"/>
      <c r="G25" s="397"/>
      <c r="H25" s="397"/>
      <c r="I25" s="397"/>
      <c r="J25" s="397"/>
      <c r="K25" s="311" t="str">
        <f>IF(COUNT(D25:J25,'Form-6a-(2)'!D25:J25,'Form-6a-(3)'!D25:J25,'Form-6a-(4)'!D25:J25,'Form-6a-(5)'!D25:J25,'Form-6a-(6)'!D25:J25)=0,"",COUNT(D25:J25,'Form-6a-(2)'!D25:J25,'Form-6a-(3)'!D25:J25,'Form-6a-(4)'!D25:J25,'Form-6a-(5)'!D25:J25,'Form-6a-(6)'!D25:J25))</f>
        <v/>
      </c>
      <c r="L25" s="311" t="str">
        <f>IF(K25="","",AVERAGE(D25:J25,'Form-6a-(2)'!D25:J25,'Form-6a-(3)'!D25:J25,'Form-6a-(4)'!D25:J25,'Form-6a-(5)'!D25:J25,'Form-6a-(6)'!D25:J25))</f>
        <v/>
      </c>
      <c r="M25" s="311" t="str">
        <f>IF(K25="","",MAX(D25:J25,'Form-6a-(2)'!D25:J25,'Form-6a-(3)'!D25:J25,'Form-6a-(4)'!D25:J25,'Form-6a-(5)'!D25:J25,'Form-6a-(6)'!D25:J25))</f>
        <v/>
      </c>
      <c r="N25" s="289" t="str">
        <f t="shared" ref="N25:N30" si="1">IF(K25="","",M25/L25)</f>
        <v/>
      </c>
      <c r="P25" s="56"/>
      <c r="Q25" s="172"/>
      <c r="R25" s="172"/>
      <c r="S25" s="169"/>
      <c r="T25" s="169"/>
    </row>
    <row r="26" spans="2:20" ht="20.100000000000001" customHeight="1" x14ac:dyDescent="0.35">
      <c r="B26" s="290" t="s">
        <v>38</v>
      </c>
      <c r="C26" s="291"/>
      <c r="D26" s="398"/>
      <c r="E26" s="399"/>
      <c r="F26" s="399"/>
      <c r="G26" s="399"/>
      <c r="H26" s="399"/>
      <c r="I26" s="399"/>
      <c r="J26" s="399"/>
      <c r="K26" s="311" t="str">
        <f>IF(COUNT(D26:J26,'Form-6a-(2)'!D26:J26,'Form-6a-(3)'!D26:J26,'Form-6a-(4)'!D26:J26,'Form-6a-(5)'!D26:J26,'Form-6a-(6)'!D26:J26)=0,"",COUNT(D26:J26,'Form-6a-(2)'!D26:J26,'Form-6a-(3)'!D26:J26,'Form-6a-(4)'!D26:J26,'Form-6a-(5)'!D26:J26,'Form-6a-(6)'!D26:J26))</f>
        <v/>
      </c>
      <c r="L26" s="311" t="str">
        <f>IF(K26="","",AVERAGE(D26:J26,'Form-6a-(2)'!D26:J26,'Form-6a-(3)'!D26:J26,'Form-6a-(4)'!D26:J26,'Form-6a-(5)'!D26:J26,'Form-6a-(6)'!D26:J26))</f>
        <v/>
      </c>
      <c r="M26" s="311" t="str">
        <f>IF(K26="","",MAX(D26:J26,'Form-6a-(2)'!D26:J26,'Form-6a-(3)'!D26:J26,'Form-6a-(4)'!D26:J26,'Form-6a-(5)'!D26:J26,'Form-6a-(6)'!D26:J26))</f>
        <v/>
      </c>
      <c r="N26" s="289" t="str">
        <f t="shared" si="1"/>
        <v/>
      </c>
      <c r="Q26" s="169"/>
      <c r="R26" s="169"/>
      <c r="S26" s="169"/>
      <c r="T26" s="169"/>
    </row>
    <row r="27" spans="2:20" ht="20.100000000000001" customHeight="1" x14ac:dyDescent="0.35">
      <c r="B27" s="290" t="s">
        <v>39</v>
      </c>
      <c r="C27" s="291"/>
      <c r="D27" s="398"/>
      <c r="E27" s="399"/>
      <c r="F27" s="399"/>
      <c r="G27" s="399"/>
      <c r="H27" s="399"/>
      <c r="I27" s="399"/>
      <c r="J27" s="399"/>
      <c r="K27" s="311" t="str">
        <f>IF(COUNT(D27:J27,'Form-6a-(2)'!D27:J27,'Form-6a-(3)'!D27:J27,'Form-6a-(4)'!D27:J27,'Form-6a-(5)'!D27:J27,'Form-6a-(6)'!D27:J27)=0,"",COUNT(D27:J27,'Form-6a-(2)'!D27:J27,'Form-6a-(3)'!D27:J27,'Form-6a-(4)'!D27:J27,'Form-6a-(5)'!D27:J27,'Form-6a-(6)'!D27:J27))</f>
        <v/>
      </c>
      <c r="L27" s="311" t="str">
        <f>IF(K27="","",AVERAGE(D27:J27,'Form-6a-(2)'!D27:J27,'Form-6a-(3)'!D27:J27,'Form-6a-(4)'!D27:J27,'Form-6a-(5)'!D27:J27,'Form-6a-(6)'!D27:J27))</f>
        <v/>
      </c>
      <c r="M27" s="311" t="str">
        <f>IF(K27="","",MAX(D27:J27,'Form-6a-(2)'!D27:J27,'Form-6a-(3)'!D27:J27,'Form-6a-(4)'!D27:J27,'Form-6a-(5)'!D27:J27,'Form-6a-(6)'!D27:J27))</f>
        <v/>
      </c>
      <c r="N27" s="289" t="str">
        <f t="shared" si="1"/>
        <v/>
      </c>
      <c r="P27" s="56"/>
      <c r="Q27" s="169">
        <f>COUNTIF(D26:N26,"fp")</f>
        <v>0</v>
      </c>
      <c r="R27" s="170" t="str">
        <f>IF(Q27&gt;0,ESOL3,IF(COUNT(D26:N26)=0,"--",MAX(D26:N26)))</f>
        <v>--</v>
      </c>
      <c r="S27" s="169"/>
      <c r="T27" s="169"/>
    </row>
    <row r="28" spans="2:20" ht="19.5" customHeight="1" x14ac:dyDescent="0.35">
      <c r="B28" s="290" t="s">
        <v>89</v>
      </c>
      <c r="C28" s="406"/>
      <c r="D28" s="398"/>
      <c r="E28" s="399"/>
      <c r="F28" s="399"/>
      <c r="G28" s="399"/>
      <c r="H28" s="399"/>
      <c r="I28" s="399"/>
      <c r="J28" s="399"/>
      <c r="K28" s="311" t="str">
        <f>IF(COUNT(D28:J28,'Form-6a-(2)'!D28:J28,'Form-6a-(3)'!D28:J28,'Form-6a-(4)'!D28:J28,'Form-6a-(5)'!D28:J28,'Form-6a-(6)'!D28:J28)=0,"",COUNT(D28:J28,'Form-6a-(2)'!D28:J28,'Form-6a-(3)'!D28:J28,'Form-6a-(4)'!D28:J28,'Form-6a-(5)'!D28:J28,'Form-6a-(6)'!D28:J28))</f>
        <v/>
      </c>
      <c r="L28" s="311" t="str">
        <f>IF(K28="","",AVERAGE(D28:J28,'Form-6a-(2)'!D28:J28,'Form-6a-(3)'!D28:J28,'Form-6a-(4)'!D28:J28,'Form-6a-(5)'!D28:J28,'Form-6a-(6)'!D28:J28))</f>
        <v/>
      </c>
      <c r="M28" s="311" t="str">
        <f>IF(K28="","",MAX(D28:J28,'Form-6a-(2)'!D28:J28,'Form-6a-(3)'!D28:J28,'Form-6a-(4)'!D28:J28,'Form-6a-(5)'!D28:J28,'Form-6a-(6)'!D28:J28))</f>
        <v/>
      </c>
      <c r="N28" s="289" t="str">
        <f t="shared" si="1"/>
        <v/>
      </c>
      <c r="Q28" s="169"/>
      <c r="R28" s="170"/>
      <c r="S28" s="169"/>
      <c r="T28" s="169"/>
    </row>
    <row r="29" spans="2:20" s="171" customFormat="1" ht="18.75" customHeight="1" x14ac:dyDescent="0.3">
      <c r="B29" s="290" t="s">
        <v>89</v>
      </c>
      <c r="C29" s="407"/>
      <c r="D29" s="401"/>
      <c r="E29" s="401"/>
      <c r="F29" s="401"/>
      <c r="G29" s="401"/>
      <c r="H29" s="401"/>
      <c r="I29" s="401"/>
      <c r="J29" s="401"/>
      <c r="K29" s="311" t="str">
        <f>IF(COUNT(D29:J29,'Form-6a-(2)'!D29:J29,'Form-6a-(3)'!D29:J29,'Form-6a-(4)'!D29:J29,'Form-6a-(5)'!D29:J29,'Form-6a-(6)'!D29:J29)=0,"",COUNT(D29:J29,'Form-6a-(2)'!D29:J29,'Form-6a-(3)'!D29:J29,'Form-6a-(4)'!D29:J29,'Form-6a-(5)'!D29:J29,'Form-6a-(6)'!D29:J29))</f>
        <v/>
      </c>
      <c r="L29" s="311" t="str">
        <f>IF(K29="","",AVERAGE(D29:J29,'Form-6a-(2)'!D29:J29,'Form-6a-(3)'!D29:J29,'Form-6a-(4)'!D29:J29,'Form-6a-(5)'!D29:J29,'Form-6a-(6)'!D29:J29))</f>
        <v/>
      </c>
      <c r="M29" s="311" t="str">
        <f>IF(K29="","",MAX(D29:J29,'Form-6a-(2)'!D29:J29,'Form-6a-(3)'!D29:J29,'Form-6a-(4)'!D29:J29,'Form-6a-(5)'!D29:J29,'Form-6a-(6)'!D29:J29))</f>
        <v/>
      </c>
      <c r="N29" s="289" t="str">
        <f t="shared" si="1"/>
        <v/>
      </c>
      <c r="Q29" s="169"/>
      <c r="R29" s="170"/>
      <c r="S29" s="172"/>
      <c r="T29" s="172"/>
    </row>
    <row r="30" spans="2:20" ht="20.100000000000001" customHeight="1" x14ac:dyDescent="0.35">
      <c r="B30" s="290" t="s">
        <v>89</v>
      </c>
      <c r="C30" s="408"/>
      <c r="D30" s="402"/>
      <c r="E30" s="403"/>
      <c r="F30" s="403"/>
      <c r="G30" s="403"/>
      <c r="H30" s="403"/>
      <c r="I30" s="403"/>
      <c r="J30" s="403"/>
      <c r="K30" s="311" t="str">
        <f>IF(COUNT(D30:J30,'Form-6a-(2)'!D30:J30,'Form-6a-(3)'!D30:J30,'Form-6a-(4)'!D30:J30,'Form-6a-(5)'!D30:J30,'Form-6a-(6)'!D30:J30)=0,"",COUNT(D30:J30,'Form-6a-(2)'!D30:J30,'Form-6a-(3)'!D30:J30,'Form-6a-(4)'!D30:J30,'Form-6a-(5)'!D30:J30,'Form-6a-(6)'!D30:J30))</f>
        <v/>
      </c>
      <c r="L30" s="311" t="str">
        <f>IF(K30="","",AVERAGE(D30:J30,'Form-6a-(2)'!D30:J30,'Form-6a-(3)'!D30:J30,'Form-6a-(4)'!D30:J30,'Form-6a-(5)'!D30:J30,'Form-6a-(6)'!D30:J30))</f>
        <v/>
      </c>
      <c r="M30" s="311" t="str">
        <f>IF(K30="","",MAX(D30:J30,'Form-6a-(2)'!D30:J30,'Form-6a-(3)'!D30:J30,'Form-6a-(4)'!D30:J30,'Form-6a-(5)'!D30:J30,'Form-6a-(6)'!D30:J30))</f>
        <v/>
      </c>
      <c r="N30" s="289" t="str">
        <f t="shared" si="1"/>
        <v/>
      </c>
      <c r="P30" s="56"/>
      <c r="Q30" s="172"/>
      <c r="R30" s="172"/>
      <c r="S30" s="169"/>
      <c r="T30" s="169"/>
    </row>
    <row r="31" spans="2:20" ht="20.100000000000001" customHeight="1" x14ac:dyDescent="0.3">
      <c r="B31" s="292" t="s">
        <v>80</v>
      </c>
      <c r="C31" s="297"/>
      <c r="D31" s="298"/>
      <c r="E31" s="298"/>
      <c r="F31" s="298"/>
      <c r="G31" s="298"/>
      <c r="H31" s="298"/>
      <c r="I31" s="298"/>
      <c r="J31" s="298"/>
      <c r="K31" s="285"/>
      <c r="L31" s="563"/>
      <c r="M31" s="563"/>
      <c r="N31" s="286"/>
      <c r="Q31" s="169"/>
      <c r="R31" s="169"/>
      <c r="S31" s="169"/>
      <c r="T31" s="169"/>
    </row>
    <row r="32" spans="2:20" ht="20.100000000000001" customHeight="1" x14ac:dyDescent="0.35">
      <c r="B32" s="720"/>
      <c r="C32" s="721"/>
      <c r="D32" s="396"/>
      <c r="E32" s="397"/>
      <c r="F32" s="397"/>
      <c r="G32" s="397"/>
      <c r="H32" s="397"/>
      <c r="I32" s="397"/>
      <c r="J32" s="397"/>
      <c r="K32" s="311" t="str">
        <f>IF(COUNT(D32:J32,'Form-6a-(2)'!D32:J32,'Form-6a-(3)'!D32:J32,'Form-6a-(4)'!D32:J32,'Form-6a-(5)'!D32:J32,'Form-6a-(6)'!D32:J32)=0,"",COUNT(D32:J32,'Form-6a-(2)'!D32:J32,'Form-6a-(3)'!D32:J32,'Form-6a-(4)'!D32:J32,'Form-6a-(5)'!D32:J32,'Form-6a-(6)'!D32:J32))</f>
        <v/>
      </c>
      <c r="L32" s="311" t="str">
        <f>IF(K32="","",AVERAGE(D32:J32,'Form-6a-(2)'!D32:J32,'Form-6a-(3)'!D32:J32,'Form-6a-(4)'!D32:J32,'Form-6a-(5)'!D32:J32,'Form-6a-(6)'!D32:J32))</f>
        <v/>
      </c>
      <c r="M32" s="311" t="str">
        <f>IF(K32="","",MAX(D32:J32,'Form-6a-(2)'!D32:J32,'Form-6a-(3)'!D32:J32,'Form-6a-(4)'!D32:J32,'Form-6a-(5)'!D32:J32,'Form-6a-(6)'!D32:J32))</f>
        <v/>
      </c>
      <c r="N32" s="289" t="str">
        <f>IF(K32="","",M32/L32)</f>
        <v/>
      </c>
      <c r="P32" s="56"/>
      <c r="Q32" s="169">
        <f>COUNTIF(D32:N32,"fp")</f>
        <v>0</v>
      </c>
      <c r="R32" s="170" t="str">
        <f>IF(Q32&gt;0,ESOL4,IF(COUNT(D32:N32)=0,"--",MAX(D32:N32)))</f>
        <v>--</v>
      </c>
      <c r="S32" s="169"/>
      <c r="T32" s="169"/>
    </row>
    <row r="33" spans="2:20" ht="20.100000000000001" customHeight="1" x14ac:dyDescent="0.35">
      <c r="B33" s="722"/>
      <c r="C33" s="723"/>
      <c r="D33" s="398"/>
      <c r="E33" s="399"/>
      <c r="F33" s="399"/>
      <c r="G33" s="399"/>
      <c r="H33" s="399"/>
      <c r="I33" s="399"/>
      <c r="J33" s="399"/>
      <c r="K33" s="311" t="str">
        <f>IF(COUNT(D33:J33,'Form-6a-(2)'!D33:J33,'Form-6a-(3)'!D33:J33,'Form-6a-(4)'!D33:J33,'Form-6a-(5)'!D33:J33,'Form-6a-(6)'!D33:J33)=0,"",COUNT(D33:J33,'Form-6a-(2)'!D33:J33,'Form-6a-(3)'!D33:J33,'Form-6a-(4)'!D33:J33,'Form-6a-(5)'!D33:J33,'Form-6a-(6)'!D33:J33))</f>
        <v/>
      </c>
      <c r="L33" s="311" t="str">
        <f>IF(K33="","",AVERAGE(D33:J33,'Form-6a-(2)'!D33:J33,'Form-6a-(3)'!D33:J33,'Form-6a-(4)'!D33:J33,'Form-6a-(5)'!D33:J33,'Form-6a-(6)'!D33:J33))</f>
        <v/>
      </c>
      <c r="M33" s="311" t="str">
        <f>IF(K33="","",MAX(D33:J33,'Form-6a-(2)'!D33:J33,'Form-6a-(3)'!D33:J33,'Form-6a-(4)'!D33:J33,'Form-6a-(5)'!D33:J33,'Form-6a-(6)'!D33:J33))</f>
        <v/>
      </c>
      <c r="N33" s="289" t="str">
        <f>IF(K33="","",M33/L33)</f>
        <v/>
      </c>
      <c r="P33" s="56"/>
      <c r="Q33" s="169"/>
      <c r="R33" s="170"/>
      <c r="S33" s="169"/>
      <c r="T33" s="169"/>
    </row>
    <row r="34" spans="2:20" ht="20.100000000000001" customHeight="1" x14ac:dyDescent="0.35">
      <c r="B34" s="722"/>
      <c r="C34" s="723"/>
      <c r="D34" s="398"/>
      <c r="E34" s="399"/>
      <c r="F34" s="399"/>
      <c r="G34" s="399"/>
      <c r="H34" s="399"/>
      <c r="I34" s="399"/>
      <c r="J34" s="399"/>
      <c r="K34" s="311" t="str">
        <f>IF(COUNT(D34:J34,'Form-6a-(2)'!D34:J34,'Form-6a-(3)'!D34:J34,'Form-6a-(4)'!D34:J34,'Form-6a-(5)'!D34:J34,'Form-6a-(6)'!D34:J34)=0,"",COUNT(D34:J34,'Form-6a-(2)'!D34:J34,'Form-6a-(3)'!D34:J34,'Form-6a-(4)'!D34:J34,'Form-6a-(5)'!D34:J34,'Form-6a-(6)'!D34:J34))</f>
        <v/>
      </c>
      <c r="L34" s="311" t="str">
        <f>IF(K34="","",AVERAGE(D34:J34,'Form-6a-(2)'!D34:J34,'Form-6a-(3)'!D34:J34,'Form-6a-(4)'!D34:J34,'Form-6a-(5)'!D34:J34,'Form-6a-(6)'!D34:J34))</f>
        <v/>
      </c>
      <c r="M34" s="311" t="str">
        <f>IF(K34="","",MAX(D34:J34,'Form-6a-(2)'!D34:J34,'Form-6a-(3)'!D34:J34,'Form-6a-(4)'!D34:J34,'Form-6a-(5)'!D34:J34,'Form-6a-(6)'!D34:J34))</f>
        <v/>
      </c>
      <c r="N34" s="289" t="str">
        <f>IF(K34="","",M34/L34)</f>
        <v/>
      </c>
      <c r="Q34" s="169"/>
      <c r="R34" s="170"/>
      <c r="S34" s="169"/>
      <c r="T34" s="169"/>
    </row>
    <row r="35" spans="2:20" s="171" customFormat="1" ht="18.75" customHeight="1" x14ac:dyDescent="0.3">
      <c r="B35" s="724"/>
      <c r="C35" s="725"/>
      <c r="D35" s="404"/>
      <c r="E35" s="405"/>
      <c r="F35" s="405"/>
      <c r="G35" s="405"/>
      <c r="H35" s="405"/>
      <c r="I35" s="405"/>
      <c r="J35" s="405"/>
      <c r="K35" s="311" t="str">
        <f>IF(COUNT(D35:J35,'Form-6a-(2)'!D35:J35,'Form-6a-(3)'!D35:J35,'Form-6a-(4)'!D35:J35,'Form-6a-(5)'!D35:J35,'Form-6a-(6)'!D35:J35)=0,"",COUNT(D35:J35,'Form-6a-(2)'!D35:J35,'Form-6a-(3)'!D35:J35,'Form-6a-(4)'!D35:J35,'Form-6a-(5)'!D35:J35,'Form-6a-(6)'!D35:J35))</f>
        <v/>
      </c>
      <c r="L35" s="311" t="str">
        <f>IF(K35="","",AVERAGE(D35:J35,'Form-6a-(2)'!D35:J35,'Form-6a-(3)'!D35:J35,'Form-6a-(4)'!D35:J35,'Form-6a-(5)'!D35:J35,'Form-6a-(6)'!D35:J35))</f>
        <v/>
      </c>
      <c r="M35" s="311" t="str">
        <f>IF(K35="","",MAX(D35:J35,'Form-6a-(2)'!D35:J35,'Form-6a-(3)'!D35:J35,'Form-6a-(4)'!D35:J35,'Form-6a-(5)'!D35:J35,'Form-6a-(6)'!D35:J35))</f>
        <v/>
      </c>
      <c r="N35" s="289" t="str">
        <f>IF(K35="","",M35/L35)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OcNJZYfyI94m1OOJ8BIDAcPLQ69CkuR86IZaAtH1hY4UgGMnN5yN8H+5Lw5/1GyFyKgsgdFxQCkDPFVS9FtCQg==" saltValue="mxOiOuajo63XaozDKoeiVA=="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1" r:id="rId4" name="Check Box 5">
              <controlPr defaultSize="0" autoFill="0" autoLine="0" autoPict="0">
                <anchor moveWithCells="1">
                  <from>
                    <xdr:col>4</xdr:col>
                    <xdr:colOff>1120140</xdr:colOff>
                    <xdr:row>8</xdr:row>
                    <xdr:rowOff>38100</xdr:rowOff>
                  </from>
                  <to>
                    <xdr:col>5</xdr:col>
                    <xdr:colOff>342900</xdr:colOff>
                    <xdr:row>8</xdr:row>
                    <xdr:rowOff>259080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2976-9536-4F16-AAC9-F21BE6D77B90}">
  <sheetPr codeName="Sheet27">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IF(COUNT(D17:J17,#REF!)=0,"",COUNT(D17:J17,#REF!,#REF!))</f>
        <v/>
      </c>
      <c r="L17" s="311" t="str">
        <f>'Form-6a-(1)'!L17</f>
        <v/>
      </c>
      <c r="M17" s="311" t="str">
        <f>'Form-6a-(1)'!M17</f>
        <v/>
      </c>
      <c r="N17" s="289" t="str">
        <f>'Form-6a-(1)'!N17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IF(COUNT(D18:J18,#REF!)=0,"",COUNT(D18:J18,#REF!,#REF!))</f>
        <v/>
      </c>
      <c r="L18" s="311" t="str">
        <f>'Form-6a-(1)'!L18</f>
        <v/>
      </c>
      <c r="M18" s="311" t="str">
        <f>'Form-6a-(1)'!M18</f>
        <v/>
      </c>
      <c r="N18" s="289" t="str">
        <f>'Form-6a-(1)'!N18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IF(COUNT(D19:J19,#REF!)=0,"",COUNT(D19:J19,#REF!,#REF!))</f>
        <v/>
      </c>
      <c r="L19" s="311" t="str">
        <f>'Form-6a-(1)'!L19</f>
        <v/>
      </c>
      <c r="M19" s="311" t="str">
        <f>'Form-6a-(1)'!M19</f>
        <v/>
      </c>
      <c r="N19" s="289" t="str">
        <f>'Form-6a-(1)'!N19</f>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IF(COUNT(D20:J20,#REF!)=0,"",COUNT(D20:J20,#REF!,#REF!))</f>
        <v/>
      </c>
      <c r="L20" s="311" t="str">
        <f>'Form-6a-(1)'!L20</f>
        <v/>
      </c>
      <c r="M20" s="311" t="str">
        <f>'Form-6a-(1)'!M20</f>
        <v/>
      </c>
      <c r="N20" s="289" t="str">
        <f>'Form-6a-(1)'!N20</f>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IF(COUNT(D21:J21,#REF!)=0,"",COUNT(D21:J21,#REF!,#REF!))</f>
        <v/>
      </c>
      <c r="L21" s="311" t="str">
        <f>'Form-6a-(1)'!L21</f>
        <v/>
      </c>
      <c r="M21" s="311" t="str">
        <f>'Form-6a-(1)'!M21</f>
        <v/>
      </c>
      <c r="N21" s="289" t="str">
        <f>'Form-6a-(1)'!N21</f>
        <v/>
      </c>
      <c r="Q21" s="169"/>
      <c r="R21" s="170"/>
      <c r="S21" s="172"/>
      <c r="T21" s="172"/>
    </row>
    <row r="22" spans="2:20" ht="20.100000000000001" customHeight="1" x14ac:dyDescent="0.35">
      <c r="B22" s="290" t="s">
        <v>33</v>
      </c>
      <c r="C22" s="291"/>
      <c r="D22" s="398"/>
      <c r="E22" s="399"/>
      <c r="F22" s="399"/>
      <c r="G22" s="399"/>
      <c r="H22" s="399"/>
      <c r="I22" s="399"/>
      <c r="J22" s="399"/>
      <c r="K22" s="311" t="str">
        <f>IF(COUNT(D22:J22,#REF!)=0,"",COUNT(D22:J22,#REF!,#REF!))</f>
        <v/>
      </c>
      <c r="L22" s="311" t="str">
        <f>'Form-6a-(1)'!L22</f>
        <v/>
      </c>
      <c r="M22" s="311" t="str">
        <f>'Form-6a-(1)'!M22</f>
        <v/>
      </c>
      <c r="N22" s="289" t="str">
        <f>'Form-6a-(1)'!N22</f>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IF(COUNT(D23:J23,#REF!)=0,"",COUNT(D23:J23,#REF!,#REF!))</f>
        <v/>
      </c>
      <c r="L23" s="311" t="str">
        <f>'Form-6a-(1)'!L23</f>
        <v/>
      </c>
      <c r="M23" s="311" t="str">
        <f>'Form-6a-(1)'!M23</f>
        <v/>
      </c>
      <c r="N23" s="289" t="str">
        <f>'Form-6a-(1)'!N23</f>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295"/>
      <c r="M24" s="295"/>
      <c r="N24" s="296"/>
      <c r="Q24" s="169"/>
      <c r="R24" s="170"/>
      <c r="S24" s="172"/>
      <c r="T24" s="172"/>
    </row>
    <row r="25" spans="2:20" ht="20.100000000000001" customHeight="1" x14ac:dyDescent="0.35">
      <c r="B25" s="290" t="s">
        <v>37</v>
      </c>
      <c r="C25" s="291"/>
      <c r="D25" s="396"/>
      <c r="E25" s="397"/>
      <c r="F25" s="397"/>
      <c r="G25" s="397"/>
      <c r="H25" s="397"/>
      <c r="I25" s="397"/>
      <c r="J25" s="397"/>
      <c r="K25" s="289" t="str">
        <f>IF(COUNT(D25:J25,#REF!)=0,"",COUNT(D25:J25,#REF!,#REF!))</f>
        <v/>
      </c>
      <c r="L25" s="311" t="str">
        <f>'Form-6a-(1)'!L25</f>
        <v/>
      </c>
      <c r="M25" s="311" t="str">
        <f>'Form-6a-(1)'!M25</f>
        <v/>
      </c>
      <c r="N25" s="289" t="str">
        <f>'Form-6a-(1)'!N25</f>
        <v/>
      </c>
      <c r="P25" s="56"/>
      <c r="Q25" s="172"/>
      <c r="R25" s="172"/>
      <c r="S25" s="169"/>
      <c r="T25" s="169"/>
    </row>
    <row r="26" spans="2:20" ht="20.100000000000001" customHeight="1" x14ac:dyDescent="0.35">
      <c r="B26" s="290" t="s">
        <v>38</v>
      </c>
      <c r="C26" s="291"/>
      <c r="D26" s="398"/>
      <c r="E26" s="399"/>
      <c r="F26" s="399"/>
      <c r="G26" s="399"/>
      <c r="H26" s="399"/>
      <c r="I26" s="399"/>
      <c r="J26" s="399"/>
      <c r="K26" s="289" t="str">
        <f>IF(COUNT(D26:J26,#REF!)=0,"",COUNT(D26:J26,#REF!,#REF!))</f>
        <v/>
      </c>
      <c r="L26" s="311" t="str">
        <f>'Form-6a-(1)'!L26</f>
        <v/>
      </c>
      <c r="M26" s="311" t="str">
        <f>'Form-6a-(1)'!M26</f>
        <v/>
      </c>
      <c r="N26" s="289" t="str">
        <f>'Form-6a-(1)'!N26</f>
        <v/>
      </c>
      <c r="Q26" s="169"/>
      <c r="R26" s="169"/>
      <c r="S26" s="169"/>
      <c r="T26" s="169"/>
    </row>
    <row r="27" spans="2:20" ht="20.100000000000001" customHeight="1" x14ac:dyDescent="0.35">
      <c r="B27" s="290" t="s">
        <v>39</v>
      </c>
      <c r="C27" s="291"/>
      <c r="D27" s="398"/>
      <c r="E27" s="399"/>
      <c r="F27" s="399"/>
      <c r="G27" s="399"/>
      <c r="H27" s="399"/>
      <c r="I27" s="399"/>
      <c r="J27" s="399"/>
      <c r="K27" s="289" t="str">
        <f>IF(COUNT(D27:J27,#REF!)=0,"",COUNT(D27:J27,#REF!,#REF!))</f>
        <v/>
      </c>
      <c r="L27" s="311" t="str">
        <f>'Form-6a-(1)'!L27</f>
        <v/>
      </c>
      <c r="M27" s="311" t="str">
        <f>'Form-6a-(1)'!M27</f>
        <v/>
      </c>
      <c r="N27" s="289" t="str">
        <f>'Form-6a-(1)'!N27</f>
        <v/>
      </c>
      <c r="P27" s="56"/>
      <c r="Q27" s="169">
        <f>COUNTIF(D26:N26,"fp")</f>
        <v>0</v>
      </c>
      <c r="R27" s="170" t="str">
        <f>IF(Q27&gt;0,ESOL3,IF(COUNT(D26:N26)=0,"--",MAX(D26:N26)))</f>
        <v>--</v>
      </c>
      <c r="S27" s="169"/>
      <c r="T27" s="169"/>
    </row>
    <row r="28" spans="2:20" ht="19.5" customHeight="1" x14ac:dyDescent="0.35">
      <c r="B28" s="290" t="s">
        <v>89</v>
      </c>
      <c r="C28" s="291" t="str">
        <f>IF('Form-6a-(1)'!C28="","",'Form-6a-(1)'!C28)</f>
        <v/>
      </c>
      <c r="D28" s="398"/>
      <c r="E28" s="399"/>
      <c r="F28" s="399"/>
      <c r="G28" s="399"/>
      <c r="H28" s="399"/>
      <c r="I28" s="399"/>
      <c r="J28" s="399"/>
      <c r="K28" s="289" t="str">
        <f>IF(COUNT(D28:J28,#REF!)=0,"",COUNT(D28:J28,#REF!,#REF!))</f>
        <v/>
      </c>
      <c r="L28" s="311" t="str">
        <f>'Form-6a-(1)'!L28</f>
        <v/>
      </c>
      <c r="M28" s="311" t="str">
        <f>'Form-6a-(1)'!M28</f>
        <v/>
      </c>
      <c r="N28" s="289" t="str">
        <f>'Form-6a-(1)'!N28</f>
        <v/>
      </c>
      <c r="Q28" s="169"/>
      <c r="R28" s="170"/>
      <c r="S28" s="169"/>
      <c r="T28" s="169"/>
    </row>
    <row r="29" spans="2:20" s="171" customFormat="1" ht="18.75" customHeight="1" x14ac:dyDescent="0.3">
      <c r="B29" s="290" t="s">
        <v>89</v>
      </c>
      <c r="C29" s="291" t="str">
        <f>IF('Form-6a-(1)'!C29="","",'Form-6a-(1)'!C29)</f>
        <v/>
      </c>
      <c r="D29" s="401"/>
      <c r="E29" s="401"/>
      <c r="F29" s="401"/>
      <c r="G29" s="401"/>
      <c r="H29" s="401"/>
      <c r="I29" s="401"/>
      <c r="J29" s="401"/>
      <c r="K29" s="289" t="str">
        <f>IF(COUNT(D29:J29,#REF!)=0,"",COUNT(D29:J29,#REF!,#REF!))</f>
        <v/>
      </c>
      <c r="L29" s="311" t="str">
        <f>'Form-6a-(1)'!L29</f>
        <v/>
      </c>
      <c r="M29" s="311" t="str">
        <f>'Form-6a-(1)'!M29</f>
        <v/>
      </c>
      <c r="N29" s="289" t="str">
        <f>'Form-6a-(1)'!N29</f>
        <v/>
      </c>
      <c r="Q29" s="169"/>
      <c r="R29" s="170"/>
      <c r="S29" s="172"/>
      <c r="T29" s="172"/>
    </row>
    <row r="30" spans="2:20" ht="20.100000000000001" customHeight="1" x14ac:dyDescent="0.35">
      <c r="B30" s="290" t="s">
        <v>89</v>
      </c>
      <c r="C30" s="291" t="str">
        <f>IF('Form-6a-(1)'!C30="","",'Form-6a-(1)'!C30)</f>
        <v/>
      </c>
      <c r="D30" s="402"/>
      <c r="E30" s="403"/>
      <c r="F30" s="403"/>
      <c r="G30" s="403"/>
      <c r="H30" s="403"/>
      <c r="I30" s="403"/>
      <c r="J30" s="403"/>
      <c r="K30" s="289" t="str">
        <f>IF(COUNT(D30:J30,#REF!)=0,"",COUNT(D30:J30,#REF!,#REF!))</f>
        <v/>
      </c>
      <c r="L30" s="311" t="str">
        <f>'Form-6a-(1)'!L30</f>
        <v/>
      </c>
      <c r="M30" s="311" t="str">
        <f>'Form-6a-(1)'!M30</f>
        <v/>
      </c>
      <c r="N30" s="289" t="str">
        <f>'Form-6a-(1)'!N30</f>
        <v/>
      </c>
      <c r="P30" s="56"/>
      <c r="Q30" s="172"/>
      <c r="R30" s="172"/>
      <c r="S30" s="169"/>
      <c r="T30" s="169"/>
    </row>
    <row r="31" spans="2:20" ht="20.100000000000001" customHeight="1" x14ac:dyDescent="0.3">
      <c r="B31" s="292" t="s">
        <v>80</v>
      </c>
      <c r="C31" s="297"/>
      <c r="D31" s="298"/>
      <c r="E31" s="298"/>
      <c r="F31" s="298"/>
      <c r="G31" s="298"/>
      <c r="H31" s="298"/>
      <c r="I31" s="298"/>
      <c r="J31" s="298"/>
      <c r="K31" s="285"/>
      <c r="L31" s="285"/>
      <c r="M31" s="285"/>
      <c r="N31" s="286"/>
      <c r="Q31" s="169"/>
      <c r="R31" s="169"/>
      <c r="S31" s="169"/>
      <c r="T31" s="169"/>
    </row>
    <row r="32" spans="2:20" ht="20.100000000000001" customHeight="1" x14ac:dyDescent="0.35">
      <c r="B32" s="735" t="str">
        <f>IF('Form-6a-(1)'!B32:C32="","  ",'Form-6a-(1)'!B32:C32)</f>
        <v xml:space="preserve">  </v>
      </c>
      <c r="C32" s="736"/>
      <c r="D32" s="396"/>
      <c r="E32" s="397"/>
      <c r="F32" s="397"/>
      <c r="G32" s="397"/>
      <c r="H32" s="397"/>
      <c r="I32" s="397"/>
      <c r="J32" s="397"/>
      <c r="K32" s="289" t="str">
        <f>IF(COUNT(D32:J32,#REF!)=0,"",COUNT(D32:J32,#REF!,#REF!))</f>
        <v/>
      </c>
      <c r="L32" s="311" t="str">
        <f>'Form-6a-(1)'!L32</f>
        <v/>
      </c>
      <c r="M32" s="311" t="str">
        <f>'Form-6a-(1)'!M32</f>
        <v/>
      </c>
      <c r="N32" s="289" t="str">
        <f>'Form-6a-(1)'!N32</f>
        <v/>
      </c>
      <c r="P32" s="56"/>
      <c r="Q32" s="169">
        <f>COUNTIF(D32:N32,"fp")</f>
        <v>0</v>
      </c>
      <c r="R32" s="170" t="str">
        <f>IF(Q32&gt;0,ESOL4,IF(COUNT(D32:N32)=0,"--",MAX(D32:N32)))</f>
        <v>--</v>
      </c>
      <c r="S32" s="169"/>
      <c r="T32" s="169"/>
    </row>
    <row r="33" spans="2:20" ht="20.100000000000001" customHeight="1" x14ac:dyDescent="0.35">
      <c r="B33" s="735" t="str">
        <f>IF('Form-6a-(1)'!B33:C33="","  ",'Form-6a-(1)'!B33:C33)</f>
        <v xml:space="preserve">  </v>
      </c>
      <c r="C33" s="736"/>
      <c r="D33" s="398"/>
      <c r="E33" s="399"/>
      <c r="F33" s="399"/>
      <c r="G33" s="399"/>
      <c r="H33" s="399"/>
      <c r="I33" s="399"/>
      <c r="J33" s="399"/>
      <c r="K33" s="289" t="str">
        <f>IF(COUNT(D33:J33,#REF!)=0,"",COUNT(D33:J33,#REF!,#REF!))</f>
        <v/>
      </c>
      <c r="L33" s="311" t="str">
        <f>'Form-6a-(1)'!L33</f>
        <v/>
      </c>
      <c r="M33" s="311" t="str">
        <f>'Form-6a-(1)'!M33</f>
        <v/>
      </c>
      <c r="N33" s="289" t="str">
        <f>'Form-6a-(1)'!N33</f>
        <v/>
      </c>
      <c r="P33" s="56"/>
      <c r="Q33" s="169"/>
      <c r="R33" s="170"/>
      <c r="S33" s="169"/>
      <c r="T33" s="169"/>
    </row>
    <row r="34" spans="2:20" ht="20.100000000000001" customHeight="1" x14ac:dyDescent="0.35">
      <c r="B34" s="735" t="str">
        <f>IF('Form-6a-(1)'!B34:C34="","  ",'Form-6a-(1)'!B34:C34)</f>
        <v xml:space="preserve">  </v>
      </c>
      <c r="C34" s="736"/>
      <c r="D34" s="398"/>
      <c r="E34" s="399"/>
      <c r="F34" s="399"/>
      <c r="G34" s="399"/>
      <c r="H34" s="399"/>
      <c r="I34" s="399"/>
      <c r="J34" s="399"/>
      <c r="K34" s="289" t="str">
        <f>IF(COUNT(D34:J34,#REF!)=0,"",COUNT(D34:J34,#REF!,#REF!))</f>
        <v/>
      </c>
      <c r="L34" s="311" t="str">
        <f>'Form-6a-(1)'!L34</f>
        <v/>
      </c>
      <c r="M34" s="311" t="str">
        <f>'Form-6a-(1)'!M34</f>
        <v/>
      </c>
      <c r="N34" s="289" t="str">
        <f>'Form-6a-(1)'!N34</f>
        <v/>
      </c>
      <c r="Q34" s="169"/>
      <c r="R34" s="170"/>
      <c r="S34" s="169"/>
      <c r="T34" s="169"/>
    </row>
    <row r="35" spans="2:20" s="171" customFormat="1" ht="18.75" customHeight="1" x14ac:dyDescent="0.3">
      <c r="B35" s="735" t="str">
        <f>IF('Form-6a-(1)'!B35:C35="","  ",'Form-6a-(1)'!B35:C35)</f>
        <v xml:space="preserve">  </v>
      </c>
      <c r="C35" s="736"/>
      <c r="D35" s="404"/>
      <c r="E35" s="405"/>
      <c r="F35" s="405"/>
      <c r="G35" s="405"/>
      <c r="H35" s="405"/>
      <c r="I35" s="405"/>
      <c r="J35" s="405"/>
      <c r="K35" s="289" t="str">
        <f>IF(COUNT(D35:J35,#REF!)=0,"",COUNT(D35:J35,#REF!,#REF!))</f>
        <v/>
      </c>
      <c r="L35" s="311" t="str">
        <f>'Form-6a-(1)'!L35</f>
        <v/>
      </c>
      <c r="M35" s="311" t="str">
        <f>'Form-6a-(1)'!M35</f>
        <v/>
      </c>
      <c r="N35" s="289" t="str">
        <f>'Form-6a-(1)'!N35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64vBuZGST0IdHxjwJesmqqeuUVC/Nh3DwHAR28S4qcz8jQQw11fCAFv8WRoNU3yS2WZOCQh1iPMuHdqLoJfPLQ==" saltValue="coCQYmn8RNup9tXdjgMz7A=="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8853" r:id="rId4" name="Check Box 5">
              <controlPr defaultSize="0" autoFill="0" autoLine="0" autoPict="0">
                <anchor moveWithCells="1">
                  <from>
                    <xdr:col>4</xdr:col>
                    <xdr:colOff>1120140</xdr:colOff>
                    <xdr:row>8</xdr:row>
                    <xdr:rowOff>22860</xdr:rowOff>
                  </from>
                  <to>
                    <xdr:col>5</xdr:col>
                    <xdr:colOff>327660</xdr:colOff>
                    <xdr:row>8</xdr:row>
                    <xdr:rowOff>251460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CD7F-4E0D-4A05-930E-EAF7606F8B17}">
  <sheetPr codeName="Sheet29">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IF(COUNT(D17:J17,#REF!)=0,"",COUNT(D17:J17,#REF!,#REF!))</f>
        <v/>
      </c>
      <c r="L17" s="311" t="str">
        <f>'Form-6a-(1)'!L17</f>
        <v/>
      </c>
      <c r="M17" s="311" t="str">
        <f>'Form-6a-(1)'!M17</f>
        <v/>
      </c>
      <c r="N17" s="289" t="str">
        <f>'Form-6a-(1)'!N17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IF(COUNT(D18:J18,#REF!)=0,"",COUNT(D18:J18,#REF!,#REF!))</f>
        <v/>
      </c>
      <c r="L18" s="311" t="str">
        <f>'Form-6a-(1)'!L18</f>
        <v/>
      </c>
      <c r="M18" s="311" t="str">
        <f>'Form-6a-(1)'!M18</f>
        <v/>
      </c>
      <c r="N18" s="289" t="str">
        <f>'Form-6a-(1)'!N18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IF(COUNT(D19:J19,#REF!)=0,"",COUNT(D19:J19,#REF!,#REF!))</f>
        <v/>
      </c>
      <c r="L19" s="311" t="str">
        <f>'Form-6a-(1)'!L19</f>
        <v/>
      </c>
      <c r="M19" s="311" t="str">
        <f>'Form-6a-(1)'!M19</f>
        <v/>
      </c>
      <c r="N19" s="289" t="str">
        <f>'Form-6a-(1)'!N19</f>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IF(COUNT(D20:J20,#REF!)=0,"",COUNT(D20:J20,#REF!,#REF!))</f>
        <v/>
      </c>
      <c r="L20" s="311" t="str">
        <f>'Form-6a-(1)'!L20</f>
        <v/>
      </c>
      <c r="M20" s="311" t="str">
        <f>'Form-6a-(1)'!M20</f>
        <v/>
      </c>
      <c r="N20" s="289" t="str">
        <f>'Form-6a-(1)'!N20</f>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IF(COUNT(D21:J21,#REF!)=0,"",COUNT(D21:J21,#REF!,#REF!))</f>
        <v/>
      </c>
      <c r="L21" s="311" t="str">
        <f>'Form-6a-(1)'!L21</f>
        <v/>
      </c>
      <c r="M21" s="311" t="str">
        <f>'Form-6a-(1)'!M21</f>
        <v/>
      </c>
      <c r="N21" s="289" t="str">
        <f>'Form-6a-(1)'!N21</f>
        <v/>
      </c>
      <c r="Q21" s="169"/>
      <c r="R21" s="170"/>
      <c r="S21" s="172"/>
      <c r="T21" s="172"/>
    </row>
    <row r="22" spans="2:20" ht="20.100000000000001" customHeight="1" x14ac:dyDescent="0.35">
      <c r="B22" s="290" t="s">
        <v>33</v>
      </c>
      <c r="C22" s="291"/>
      <c r="D22" s="398"/>
      <c r="E22" s="399"/>
      <c r="F22" s="399"/>
      <c r="G22" s="399"/>
      <c r="H22" s="399"/>
      <c r="I22" s="399"/>
      <c r="J22" s="399"/>
      <c r="K22" s="311" t="str">
        <f>IF(COUNT(D22:J22,#REF!)=0,"",COUNT(D22:J22,#REF!,#REF!))</f>
        <v/>
      </c>
      <c r="L22" s="311" t="str">
        <f>'Form-6a-(1)'!L22</f>
        <v/>
      </c>
      <c r="M22" s="311" t="str">
        <f>'Form-6a-(1)'!M22</f>
        <v/>
      </c>
      <c r="N22" s="289" t="str">
        <f>'Form-6a-(1)'!N22</f>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IF(COUNT(D23:J23,#REF!)=0,"",COUNT(D23:J23,#REF!,#REF!))</f>
        <v/>
      </c>
      <c r="L23" s="311" t="str">
        <f>'Form-6a-(1)'!L23</f>
        <v/>
      </c>
      <c r="M23" s="311" t="str">
        <f>'Form-6a-(1)'!M23</f>
        <v/>
      </c>
      <c r="N23" s="289" t="str">
        <f>'Form-6a-(1)'!N23</f>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295"/>
      <c r="M24" s="295"/>
      <c r="N24" s="296"/>
      <c r="Q24" s="169"/>
      <c r="R24" s="170"/>
      <c r="S24" s="172"/>
      <c r="T24" s="172"/>
    </row>
    <row r="25" spans="2:20" ht="20.100000000000001" customHeight="1" x14ac:dyDescent="0.35">
      <c r="B25" s="290" t="s">
        <v>37</v>
      </c>
      <c r="C25" s="291"/>
      <c r="D25" s="396"/>
      <c r="E25" s="397"/>
      <c r="F25" s="397"/>
      <c r="G25" s="397"/>
      <c r="H25" s="397"/>
      <c r="I25" s="397"/>
      <c r="J25" s="397"/>
      <c r="K25" s="289" t="str">
        <f>IF(COUNT(D25:J25,#REF!)=0,"",COUNT(D25:J25,#REF!,#REF!))</f>
        <v/>
      </c>
      <c r="L25" s="311" t="str">
        <f>'Form-6a-(1)'!L25</f>
        <v/>
      </c>
      <c r="M25" s="311" t="str">
        <f>'Form-6a-(1)'!M25</f>
        <v/>
      </c>
      <c r="N25" s="289" t="str">
        <f>'Form-6a-(1)'!N25</f>
        <v/>
      </c>
      <c r="P25" s="56"/>
      <c r="Q25" s="172"/>
      <c r="R25" s="172"/>
      <c r="S25" s="169"/>
      <c r="T25" s="169"/>
    </row>
    <row r="26" spans="2:20" ht="20.100000000000001" customHeight="1" x14ac:dyDescent="0.35">
      <c r="B26" s="290" t="s">
        <v>38</v>
      </c>
      <c r="C26" s="291"/>
      <c r="D26" s="398"/>
      <c r="E26" s="399"/>
      <c r="F26" s="399"/>
      <c r="G26" s="399"/>
      <c r="H26" s="399"/>
      <c r="I26" s="399"/>
      <c r="J26" s="399"/>
      <c r="K26" s="289" t="str">
        <f>IF(COUNT(D26:J26,#REF!)=0,"",COUNT(D26:J26,#REF!,#REF!))</f>
        <v/>
      </c>
      <c r="L26" s="311" t="str">
        <f>'Form-6a-(1)'!L26</f>
        <v/>
      </c>
      <c r="M26" s="311" t="str">
        <f>'Form-6a-(1)'!M26</f>
        <v/>
      </c>
      <c r="N26" s="289" t="str">
        <f>'Form-6a-(1)'!N26</f>
        <v/>
      </c>
      <c r="Q26" s="169"/>
      <c r="R26" s="169"/>
      <c r="S26" s="169"/>
      <c r="T26" s="169"/>
    </row>
    <row r="27" spans="2:20" ht="20.100000000000001" customHeight="1" x14ac:dyDescent="0.35">
      <c r="B27" s="290" t="s">
        <v>39</v>
      </c>
      <c r="C27" s="291"/>
      <c r="D27" s="398"/>
      <c r="E27" s="399"/>
      <c r="F27" s="399"/>
      <c r="G27" s="399"/>
      <c r="H27" s="399"/>
      <c r="I27" s="399"/>
      <c r="J27" s="399"/>
      <c r="K27" s="289" t="str">
        <f>IF(COUNT(D27:J27,#REF!)=0,"",COUNT(D27:J27,#REF!,#REF!))</f>
        <v/>
      </c>
      <c r="L27" s="311" t="str">
        <f>'Form-6a-(1)'!L27</f>
        <v/>
      </c>
      <c r="M27" s="311" t="str">
        <f>'Form-6a-(1)'!M27</f>
        <v/>
      </c>
      <c r="N27" s="289" t="str">
        <f>'Form-6a-(1)'!N27</f>
        <v/>
      </c>
      <c r="P27" s="56"/>
      <c r="Q27" s="169">
        <f>COUNTIF(D26:N26,"fp")</f>
        <v>0</v>
      </c>
      <c r="R27" s="170" t="str">
        <f>IF(Q27&gt;0,ESOL3,IF(COUNT(D26:N26)=0,"--",MAX(D26:N26)))</f>
        <v>--</v>
      </c>
      <c r="S27" s="169"/>
      <c r="T27" s="169"/>
    </row>
    <row r="28" spans="2:20" ht="19.5" customHeight="1" x14ac:dyDescent="0.35">
      <c r="B28" s="290" t="s">
        <v>89</v>
      </c>
      <c r="C28" s="291" t="str">
        <f>IF('Form-6a-(1)'!C28="","",'Form-6a-(1)'!C28)</f>
        <v/>
      </c>
      <c r="D28" s="398"/>
      <c r="E28" s="399"/>
      <c r="F28" s="399"/>
      <c r="G28" s="399"/>
      <c r="H28" s="399"/>
      <c r="I28" s="399"/>
      <c r="J28" s="399"/>
      <c r="K28" s="289" t="str">
        <f>IF(COUNT(D28:J28,#REF!)=0,"",COUNT(D28:J28,#REF!,#REF!))</f>
        <v/>
      </c>
      <c r="L28" s="311" t="str">
        <f>'Form-6a-(1)'!L28</f>
        <v/>
      </c>
      <c r="M28" s="311" t="str">
        <f>'Form-6a-(1)'!M28</f>
        <v/>
      </c>
      <c r="N28" s="289" t="str">
        <f>'Form-6a-(1)'!N28</f>
        <v/>
      </c>
      <c r="Q28" s="169"/>
      <c r="R28" s="170"/>
      <c r="S28" s="169"/>
      <c r="T28" s="169"/>
    </row>
    <row r="29" spans="2:20" s="171" customFormat="1" ht="18.75" customHeight="1" x14ac:dyDescent="0.3">
      <c r="B29" s="290" t="s">
        <v>89</v>
      </c>
      <c r="C29" s="291" t="str">
        <f>IF('Form-6a-(1)'!C29="","",'Form-6a-(1)'!C29)</f>
        <v/>
      </c>
      <c r="D29" s="401"/>
      <c r="E29" s="401"/>
      <c r="F29" s="401"/>
      <c r="G29" s="401"/>
      <c r="H29" s="401"/>
      <c r="I29" s="401"/>
      <c r="J29" s="401"/>
      <c r="K29" s="289" t="str">
        <f>IF(COUNT(D29:J29,#REF!)=0,"",COUNT(D29:J29,#REF!,#REF!))</f>
        <v/>
      </c>
      <c r="L29" s="311" t="str">
        <f>'Form-6a-(1)'!L29</f>
        <v/>
      </c>
      <c r="M29" s="311" t="str">
        <f>'Form-6a-(1)'!M29</f>
        <v/>
      </c>
      <c r="N29" s="289" t="str">
        <f>'Form-6a-(1)'!N29</f>
        <v/>
      </c>
      <c r="Q29" s="169"/>
      <c r="R29" s="170"/>
      <c r="S29" s="172"/>
      <c r="T29" s="172"/>
    </row>
    <row r="30" spans="2:20" ht="20.100000000000001" customHeight="1" x14ac:dyDescent="0.35">
      <c r="B30" s="290" t="s">
        <v>89</v>
      </c>
      <c r="C30" s="291" t="str">
        <f>IF('Form-6a-(1)'!C30="","",'Form-6a-(1)'!C30)</f>
        <v/>
      </c>
      <c r="D30" s="402"/>
      <c r="E30" s="403"/>
      <c r="F30" s="403"/>
      <c r="G30" s="403"/>
      <c r="H30" s="403"/>
      <c r="I30" s="403"/>
      <c r="J30" s="403"/>
      <c r="K30" s="289" t="str">
        <f>IF(COUNT(D30:J30,#REF!)=0,"",COUNT(D30:J30,#REF!,#REF!))</f>
        <v/>
      </c>
      <c r="L30" s="311" t="str">
        <f>'Form-6a-(1)'!L30</f>
        <v/>
      </c>
      <c r="M30" s="311" t="str">
        <f>'Form-6a-(1)'!M30</f>
        <v/>
      </c>
      <c r="N30" s="289" t="str">
        <f>'Form-6a-(1)'!N30</f>
        <v/>
      </c>
      <c r="P30" s="56"/>
      <c r="Q30" s="172"/>
      <c r="R30" s="172"/>
      <c r="S30" s="169"/>
      <c r="T30" s="169"/>
    </row>
    <row r="31" spans="2:20" ht="20.100000000000001" customHeight="1" x14ac:dyDescent="0.3">
      <c r="B31" s="292" t="s">
        <v>80</v>
      </c>
      <c r="C31" s="297"/>
      <c r="D31" s="298"/>
      <c r="E31" s="298"/>
      <c r="F31" s="298"/>
      <c r="G31" s="298"/>
      <c r="H31" s="298"/>
      <c r="I31" s="298"/>
      <c r="J31" s="298"/>
      <c r="K31" s="285"/>
      <c r="L31" s="285"/>
      <c r="M31" s="285"/>
      <c r="N31" s="286"/>
      <c r="Q31" s="169"/>
      <c r="R31" s="169"/>
      <c r="S31" s="169"/>
      <c r="T31" s="169"/>
    </row>
    <row r="32" spans="2:20" ht="20.100000000000001" customHeight="1" x14ac:dyDescent="0.35">
      <c r="B32" s="735" t="str">
        <f>IF('Form-6a-(1)'!B32:C32="","  ",'Form-6a-(1)'!B32:C32)</f>
        <v xml:space="preserve">  </v>
      </c>
      <c r="C32" s="736"/>
      <c r="D32" s="396"/>
      <c r="E32" s="397"/>
      <c r="F32" s="397"/>
      <c r="G32" s="397"/>
      <c r="H32" s="397"/>
      <c r="I32" s="397"/>
      <c r="J32" s="397"/>
      <c r="K32" s="289" t="str">
        <f>IF(COUNT(D32:J32,#REF!)=0,"",COUNT(D32:J32,#REF!,#REF!))</f>
        <v/>
      </c>
      <c r="L32" s="311" t="str">
        <f>'Form-6a-(1)'!L32</f>
        <v/>
      </c>
      <c r="M32" s="311" t="str">
        <f>'Form-6a-(1)'!M32</f>
        <v/>
      </c>
      <c r="N32" s="289" t="str">
        <f>'Form-6a-(1)'!N32</f>
        <v/>
      </c>
      <c r="P32" s="56"/>
      <c r="Q32" s="169">
        <f>COUNTIF(D32:N32,"fp")</f>
        <v>0</v>
      </c>
      <c r="R32" s="170" t="str">
        <f>IF(Q32&gt;0,ESOL4,IF(COUNT(D32:N32)=0,"--",MAX(D32:N32)))</f>
        <v>--</v>
      </c>
      <c r="S32" s="169"/>
      <c r="T32" s="169"/>
    </row>
    <row r="33" spans="2:20" ht="20.100000000000001" customHeight="1" x14ac:dyDescent="0.35">
      <c r="B33" s="735" t="str">
        <f>IF('Form-6a-(1)'!B33:C33="","  ",'Form-6a-(1)'!B33:C33)</f>
        <v xml:space="preserve">  </v>
      </c>
      <c r="C33" s="736"/>
      <c r="D33" s="398"/>
      <c r="E33" s="399"/>
      <c r="F33" s="399"/>
      <c r="G33" s="399"/>
      <c r="H33" s="399"/>
      <c r="I33" s="399"/>
      <c r="J33" s="399"/>
      <c r="K33" s="289" t="str">
        <f>IF(COUNT(D33:J33,#REF!)=0,"",COUNT(D33:J33,#REF!,#REF!))</f>
        <v/>
      </c>
      <c r="L33" s="311" t="str">
        <f>'Form-6a-(1)'!L33</f>
        <v/>
      </c>
      <c r="M33" s="311" t="str">
        <f>'Form-6a-(1)'!M33</f>
        <v/>
      </c>
      <c r="N33" s="289" t="str">
        <f>'Form-6a-(1)'!N33</f>
        <v/>
      </c>
      <c r="P33" s="56"/>
      <c r="Q33" s="169"/>
      <c r="R33" s="170"/>
      <c r="S33" s="169"/>
      <c r="T33" s="169"/>
    </row>
    <row r="34" spans="2:20" ht="20.100000000000001" customHeight="1" x14ac:dyDescent="0.35">
      <c r="B34" s="735" t="str">
        <f>IF('Form-6a-(1)'!B34:C34="","  ",'Form-6a-(1)'!B34:C34)</f>
        <v xml:space="preserve">  </v>
      </c>
      <c r="C34" s="736"/>
      <c r="D34" s="398"/>
      <c r="E34" s="399"/>
      <c r="F34" s="399"/>
      <c r="G34" s="399"/>
      <c r="H34" s="399"/>
      <c r="I34" s="399"/>
      <c r="J34" s="399"/>
      <c r="K34" s="289" t="str">
        <f>IF(COUNT(D34:J34,#REF!)=0,"",COUNT(D34:J34,#REF!,#REF!))</f>
        <v/>
      </c>
      <c r="L34" s="311" t="str">
        <f>'Form-6a-(1)'!L34</f>
        <v/>
      </c>
      <c r="M34" s="311" t="str">
        <f>'Form-6a-(1)'!M34</f>
        <v/>
      </c>
      <c r="N34" s="289" t="str">
        <f>'Form-6a-(1)'!N34</f>
        <v/>
      </c>
      <c r="Q34" s="169"/>
      <c r="R34" s="170"/>
      <c r="S34" s="169"/>
      <c r="T34" s="169"/>
    </row>
    <row r="35" spans="2:20" s="171" customFormat="1" ht="18.75" customHeight="1" x14ac:dyDescent="0.3">
      <c r="B35" s="735" t="str">
        <f>IF('Form-6a-(1)'!B35:C35="","  ",'Form-6a-(1)'!B35:C35)</f>
        <v xml:space="preserve">  </v>
      </c>
      <c r="C35" s="736"/>
      <c r="D35" s="404"/>
      <c r="E35" s="405"/>
      <c r="F35" s="405"/>
      <c r="G35" s="405"/>
      <c r="H35" s="405"/>
      <c r="I35" s="405"/>
      <c r="J35" s="405"/>
      <c r="K35" s="289" t="str">
        <f>IF(COUNT(D35:J35,#REF!)=0,"",COUNT(D35:J35,#REF!,#REF!))</f>
        <v/>
      </c>
      <c r="L35" s="311" t="str">
        <f>'Form-6a-(1)'!L35</f>
        <v/>
      </c>
      <c r="M35" s="311" t="str">
        <f>'Form-6a-(1)'!M35</f>
        <v/>
      </c>
      <c r="N35" s="289" t="str">
        <f>'Form-6a-(1)'!N35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rTX5StcZEwd/b9/w9svcRNeSRYWEwYLY/36g+6c/h0HqpdpEaNZc8UjieZdsCdnwRJJ0yVNNXcM5EfEQwJyxqQ==" saltValue="SreQQ1bfS9r/X5MIzHioWA=="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9877" r:id="rId4" name="Check Box 5">
              <controlPr defaultSize="0" autoFill="0" autoLine="0" autoPict="0">
                <anchor moveWithCells="1">
                  <from>
                    <xdr:col>4</xdr:col>
                    <xdr:colOff>1120140</xdr:colOff>
                    <xdr:row>8</xdr:row>
                    <xdr:rowOff>22860</xdr:rowOff>
                  </from>
                  <to>
                    <xdr:col>5</xdr:col>
                    <xdr:colOff>327660</xdr:colOff>
                    <xdr:row>8</xdr:row>
                    <xdr:rowOff>251460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5407-4B18-47CE-94C1-54AC1E4947F4}">
  <sheetPr codeName="Sheet34">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IF(COUNT(D17:J17,#REF!)=0,"",COUNT(D17:J17,#REF!,#REF!))</f>
        <v/>
      </c>
      <c r="L17" s="311" t="str">
        <f>'Form-6a-(1)'!L17</f>
        <v/>
      </c>
      <c r="M17" s="311" t="str">
        <f>'Form-6a-(1)'!M17</f>
        <v/>
      </c>
      <c r="N17" s="289" t="str">
        <f>'Form-6a-(1)'!N17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IF(COUNT(D18:J18,#REF!)=0,"",COUNT(D18:J18,#REF!,#REF!))</f>
        <v/>
      </c>
      <c r="L18" s="311" t="str">
        <f>'Form-6a-(1)'!L18</f>
        <v/>
      </c>
      <c r="M18" s="311" t="str">
        <f>'Form-6a-(1)'!M18</f>
        <v/>
      </c>
      <c r="N18" s="289" t="str">
        <f>'Form-6a-(1)'!N18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IF(COUNT(D19:J19,#REF!)=0,"",COUNT(D19:J19,#REF!,#REF!))</f>
        <v/>
      </c>
      <c r="L19" s="311" t="str">
        <f>'Form-6a-(1)'!L19</f>
        <v/>
      </c>
      <c r="M19" s="311" t="str">
        <f>'Form-6a-(1)'!M19</f>
        <v/>
      </c>
      <c r="N19" s="289" t="str">
        <f>'Form-6a-(1)'!N19</f>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IF(COUNT(D20:J20,#REF!)=0,"",COUNT(D20:J20,#REF!,#REF!))</f>
        <v/>
      </c>
      <c r="L20" s="311" t="str">
        <f>'Form-6a-(1)'!L20</f>
        <v/>
      </c>
      <c r="M20" s="311" t="str">
        <f>'Form-6a-(1)'!M20</f>
        <v/>
      </c>
      <c r="N20" s="289" t="str">
        <f>'Form-6a-(1)'!N20</f>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IF(COUNT(D21:J21,#REF!)=0,"",COUNT(D21:J21,#REF!,#REF!))</f>
        <v/>
      </c>
      <c r="L21" s="311" t="str">
        <f>'Form-6a-(1)'!L21</f>
        <v/>
      </c>
      <c r="M21" s="311" t="str">
        <f>'Form-6a-(1)'!M21</f>
        <v/>
      </c>
      <c r="N21" s="289" t="str">
        <f>'Form-6a-(1)'!N21</f>
        <v/>
      </c>
      <c r="Q21" s="169"/>
      <c r="R21" s="170"/>
      <c r="S21" s="172"/>
      <c r="T21" s="172"/>
    </row>
    <row r="22" spans="2:20" ht="20.100000000000001" customHeight="1" x14ac:dyDescent="0.35">
      <c r="B22" s="290" t="s">
        <v>33</v>
      </c>
      <c r="C22" s="291"/>
      <c r="D22" s="398"/>
      <c r="E22" s="399"/>
      <c r="F22" s="399"/>
      <c r="G22" s="399"/>
      <c r="H22" s="399"/>
      <c r="I22" s="399"/>
      <c r="J22" s="399"/>
      <c r="K22" s="311" t="str">
        <f>IF(COUNT(D22:J22,#REF!)=0,"",COUNT(D22:J22,#REF!,#REF!))</f>
        <v/>
      </c>
      <c r="L22" s="311" t="str">
        <f>'Form-6a-(1)'!L22</f>
        <v/>
      </c>
      <c r="M22" s="311" t="str">
        <f>'Form-6a-(1)'!M22</f>
        <v/>
      </c>
      <c r="N22" s="289" t="str">
        <f>'Form-6a-(1)'!N22</f>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IF(COUNT(D23:J23,#REF!)=0,"",COUNT(D23:J23,#REF!,#REF!))</f>
        <v/>
      </c>
      <c r="L23" s="311" t="str">
        <f>'Form-6a-(1)'!L23</f>
        <v/>
      </c>
      <c r="M23" s="311" t="str">
        <f>'Form-6a-(1)'!M23</f>
        <v/>
      </c>
      <c r="N23" s="289" t="str">
        <f>'Form-6a-(1)'!N23</f>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295"/>
      <c r="M24" s="295"/>
      <c r="N24" s="296"/>
      <c r="Q24" s="169"/>
      <c r="R24" s="170"/>
      <c r="S24" s="172"/>
      <c r="T24" s="172"/>
    </row>
    <row r="25" spans="2:20" ht="20.100000000000001" customHeight="1" x14ac:dyDescent="0.35">
      <c r="B25" s="290" t="s">
        <v>37</v>
      </c>
      <c r="C25" s="291"/>
      <c r="D25" s="396"/>
      <c r="E25" s="397"/>
      <c r="F25" s="397"/>
      <c r="G25" s="397"/>
      <c r="H25" s="397"/>
      <c r="I25" s="397"/>
      <c r="J25" s="397"/>
      <c r="K25" s="289" t="str">
        <f>IF(COUNT(D25:J25,#REF!)=0,"",COUNT(D25:J25,#REF!,#REF!))</f>
        <v/>
      </c>
      <c r="L25" s="311" t="str">
        <f>'Form-6a-(1)'!L25</f>
        <v/>
      </c>
      <c r="M25" s="311" t="str">
        <f>'Form-6a-(1)'!M25</f>
        <v/>
      </c>
      <c r="N25" s="289" t="str">
        <f>'Form-6a-(1)'!N25</f>
        <v/>
      </c>
      <c r="P25" s="56"/>
      <c r="Q25" s="172"/>
      <c r="R25" s="172"/>
      <c r="S25" s="169"/>
      <c r="T25" s="169"/>
    </row>
    <row r="26" spans="2:20" ht="20.100000000000001" customHeight="1" x14ac:dyDescent="0.35">
      <c r="B26" s="290" t="s">
        <v>38</v>
      </c>
      <c r="C26" s="291"/>
      <c r="D26" s="398"/>
      <c r="E26" s="399"/>
      <c r="F26" s="399"/>
      <c r="G26" s="399"/>
      <c r="H26" s="399"/>
      <c r="I26" s="399"/>
      <c r="J26" s="399"/>
      <c r="K26" s="289" t="str">
        <f>IF(COUNT(D26:J26,#REF!)=0,"",COUNT(D26:J26,#REF!,#REF!))</f>
        <v/>
      </c>
      <c r="L26" s="311" t="str">
        <f>'Form-6a-(1)'!L26</f>
        <v/>
      </c>
      <c r="M26" s="311" t="str">
        <f>'Form-6a-(1)'!M26</f>
        <v/>
      </c>
      <c r="N26" s="289" t="str">
        <f>'Form-6a-(1)'!N26</f>
        <v/>
      </c>
      <c r="Q26" s="169"/>
      <c r="R26" s="169"/>
      <c r="S26" s="169"/>
      <c r="T26" s="169"/>
    </row>
    <row r="27" spans="2:20" ht="20.100000000000001" customHeight="1" x14ac:dyDescent="0.35">
      <c r="B27" s="290" t="s">
        <v>39</v>
      </c>
      <c r="C27" s="291"/>
      <c r="D27" s="398"/>
      <c r="E27" s="399"/>
      <c r="F27" s="399"/>
      <c r="G27" s="399"/>
      <c r="H27" s="399"/>
      <c r="I27" s="399"/>
      <c r="J27" s="399"/>
      <c r="K27" s="289" t="str">
        <f>IF(COUNT(D27:J27,#REF!)=0,"",COUNT(D27:J27,#REF!,#REF!))</f>
        <v/>
      </c>
      <c r="L27" s="311" t="str">
        <f>'Form-6a-(1)'!L27</f>
        <v/>
      </c>
      <c r="M27" s="311" t="str">
        <f>'Form-6a-(1)'!M27</f>
        <v/>
      </c>
      <c r="N27" s="289" t="str">
        <f>'Form-6a-(1)'!N27</f>
        <v/>
      </c>
      <c r="P27" s="56"/>
      <c r="Q27" s="169">
        <f>COUNTIF(D26:N26,"fp")</f>
        <v>0</v>
      </c>
      <c r="R27" s="170" t="str">
        <f>IF(Q27&gt;0,ESOL3,IF(COUNT(D26:N26)=0,"--",MAX(D26:N26)))</f>
        <v>--</v>
      </c>
      <c r="S27" s="169"/>
      <c r="T27" s="169"/>
    </row>
    <row r="28" spans="2:20" ht="19.5" customHeight="1" x14ac:dyDescent="0.35">
      <c r="B28" s="290" t="s">
        <v>89</v>
      </c>
      <c r="C28" s="291" t="str">
        <f>IF('Form-6a-(1)'!C28="","",'Form-6a-(1)'!C28)</f>
        <v/>
      </c>
      <c r="D28" s="398"/>
      <c r="E28" s="399"/>
      <c r="F28" s="399"/>
      <c r="G28" s="399"/>
      <c r="H28" s="399"/>
      <c r="I28" s="399"/>
      <c r="J28" s="399"/>
      <c r="K28" s="289" t="str">
        <f>IF(COUNT(D28:J28,#REF!)=0,"",COUNT(D28:J28,#REF!,#REF!))</f>
        <v/>
      </c>
      <c r="L28" s="311" t="str">
        <f>'Form-6a-(1)'!L28</f>
        <v/>
      </c>
      <c r="M28" s="311" t="str">
        <f>'Form-6a-(1)'!M28</f>
        <v/>
      </c>
      <c r="N28" s="289" t="str">
        <f>'Form-6a-(1)'!N28</f>
        <v/>
      </c>
      <c r="Q28" s="169"/>
      <c r="R28" s="170"/>
      <c r="S28" s="169"/>
      <c r="T28" s="169"/>
    </row>
    <row r="29" spans="2:20" s="171" customFormat="1" ht="18.75" customHeight="1" x14ac:dyDescent="0.3">
      <c r="B29" s="290" t="s">
        <v>89</v>
      </c>
      <c r="C29" s="291" t="str">
        <f>IF('Form-6a-(1)'!C29="","",'Form-6a-(1)'!C29)</f>
        <v/>
      </c>
      <c r="D29" s="401"/>
      <c r="E29" s="401"/>
      <c r="F29" s="401"/>
      <c r="G29" s="401"/>
      <c r="H29" s="401"/>
      <c r="I29" s="401"/>
      <c r="J29" s="401"/>
      <c r="K29" s="289" t="str">
        <f>IF(COUNT(D29:J29,#REF!)=0,"",COUNT(D29:J29,#REF!,#REF!))</f>
        <v/>
      </c>
      <c r="L29" s="311" t="str">
        <f>'Form-6a-(1)'!L29</f>
        <v/>
      </c>
      <c r="M29" s="311" t="str">
        <f>'Form-6a-(1)'!M29</f>
        <v/>
      </c>
      <c r="N29" s="289" t="str">
        <f>'Form-6a-(1)'!N29</f>
        <v/>
      </c>
      <c r="Q29" s="169"/>
      <c r="R29" s="170"/>
      <c r="S29" s="172"/>
      <c r="T29" s="172"/>
    </row>
    <row r="30" spans="2:20" ht="20.100000000000001" customHeight="1" x14ac:dyDescent="0.35">
      <c r="B30" s="290" t="s">
        <v>89</v>
      </c>
      <c r="C30" s="291" t="str">
        <f>IF('Form-6a-(1)'!C30="","",'Form-6a-(1)'!C30)</f>
        <v/>
      </c>
      <c r="D30" s="402"/>
      <c r="E30" s="403"/>
      <c r="F30" s="403"/>
      <c r="G30" s="403"/>
      <c r="H30" s="403"/>
      <c r="I30" s="403"/>
      <c r="J30" s="403"/>
      <c r="K30" s="289" t="str">
        <f>IF(COUNT(D30:J30,#REF!)=0,"",COUNT(D30:J30,#REF!,#REF!))</f>
        <v/>
      </c>
      <c r="L30" s="311" t="str">
        <f>'Form-6a-(1)'!L30</f>
        <v/>
      </c>
      <c r="M30" s="311" t="str">
        <f>'Form-6a-(1)'!M30</f>
        <v/>
      </c>
      <c r="N30" s="289" t="str">
        <f>'Form-6a-(1)'!N30</f>
        <v/>
      </c>
      <c r="P30" s="56"/>
      <c r="Q30" s="172"/>
      <c r="R30" s="172"/>
      <c r="S30" s="169"/>
      <c r="T30" s="169"/>
    </row>
    <row r="31" spans="2:20" ht="20.100000000000001" customHeight="1" x14ac:dyDescent="0.3">
      <c r="B31" s="292" t="s">
        <v>80</v>
      </c>
      <c r="C31" s="297"/>
      <c r="D31" s="298"/>
      <c r="E31" s="298"/>
      <c r="F31" s="298"/>
      <c r="G31" s="298"/>
      <c r="H31" s="298"/>
      <c r="I31" s="298"/>
      <c r="J31" s="298"/>
      <c r="K31" s="285"/>
      <c r="L31" s="285"/>
      <c r="M31" s="285"/>
      <c r="N31" s="286"/>
      <c r="Q31" s="169"/>
      <c r="R31" s="169"/>
      <c r="S31" s="169"/>
      <c r="T31" s="169"/>
    </row>
    <row r="32" spans="2:20" ht="20.100000000000001" customHeight="1" x14ac:dyDescent="0.35">
      <c r="B32" s="735" t="str">
        <f>IF('Form-6a-(1)'!B32:C32="","  ",'Form-6a-(1)'!B32:C32)</f>
        <v xml:space="preserve">  </v>
      </c>
      <c r="C32" s="736"/>
      <c r="D32" s="396"/>
      <c r="E32" s="397"/>
      <c r="F32" s="397"/>
      <c r="G32" s="397"/>
      <c r="H32" s="397"/>
      <c r="I32" s="397"/>
      <c r="J32" s="397"/>
      <c r="K32" s="289" t="str">
        <f>IF(COUNT(D32:J32,#REF!)=0,"",COUNT(D32:J32,#REF!,#REF!))</f>
        <v/>
      </c>
      <c r="L32" s="311" t="str">
        <f>'Form-6a-(1)'!L32</f>
        <v/>
      </c>
      <c r="M32" s="311" t="str">
        <f>'Form-6a-(1)'!M32</f>
        <v/>
      </c>
      <c r="N32" s="289" t="str">
        <f>'Form-6a-(1)'!N32</f>
        <v/>
      </c>
      <c r="P32" s="56"/>
      <c r="Q32" s="169">
        <f>COUNTIF(D32:N32,"fp")</f>
        <v>0</v>
      </c>
      <c r="R32" s="170" t="str">
        <f>IF(Q32&gt;0,ESOL4,IF(COUNT(D32:N32)=0,"--",MAX(D32:N32)))</f>
        <v>--</v>
      </c>
      <c r="S32" s="169"/>
      <c r="T32" s="169"/>
    </row>
    <row r="33" spans="2:20" ht="20.100000000000001" customHeight="1" x14ac:dyDescent="0.35">
      <c r="B33" s="735" t="str">
        <f>IF('Form-6a-(1)'!B33:C33="","  ",'Form-6a-(1)'!B33:C33)</f>
        <v xml:space="preserve">  </v>
      </c>
      <c r="C33" s="736"/>
      <c r="D33" s="398"/>
      <c r="E33" s="399"/>
      <c r="F33" s="399"/>
      <c r="G33" s="399"/>
      <c r="H33" s="399"/>
      <c r="I33" s="399"/>
      <c r="J33" s="399"/>
      <c r="K33" s="289" t="str">
        <f>IF(COUNT(D33:J33,#REF!)=0,"",COUNT(D33:J33,#REF!,#REF!))</f>
        <v/>
      </c>
      <c r="L33" s="311" t="str">
        <f>'Form-6a-(1)'!L33</f>
        <v/>
      </c>
      <c r="M33" s="311" t="str">
        <f>'Form-6a-(1)'!M33</f>
        <v/>
      </c>
      <c r="N33" s="289" t="str">
        <f>'Form-6a-(1)'!N33</f>
        <v/>
      </c>
      <c r="P33" s="56"/>
      <c r="Q33" s="169"/>
      <c r="R33" s="170"/>
      <c r="S33" s="169"/>
      <c r="T33" s="169"/>
    </row>
    <row r="34" spans="2:20" ht="20.100000000000001" customHeight="1" x14ac:dyDescent="0.35">
      <c r="B34" s="735" t="str">
        <f>IF('Form-6a-(1)'!B34:C34="","  ",'Form-6a-(1)'!B34:C34)</f>
        <v xml:space="preserve">  </v>
      </c>
      <c r="C34" s="736"/>
      <c r="D34" s="398"/>
      <c r="E34" s="399"/>
      <c r="F34" s="399"/>
      <c r="G34" s="399"/>
      <c r="H34" s="399"/>
      <c r="I34" s="399"/>
      <c r="J34" s="399"/>
      <c r="K34" s="289" t="str">
        <f>IF(COUNT(D34:J34,#REF!)=0,"",COUNT(D34:J34,#REF!,#REF!))</f>
        <v/>
      </c>
      <c r="L34" s="311" t="str">
        <f>'Form-6a-(1)'!L34</f>
        <v/>
      </c>
      <c r="M34" s="311" t="str">
        <f>'Form-6a-(1)'!M34</f>
        <v/>
      </c>
      <c r="N34" s="289" t="str">
        <f>'Form-6a-(1)'!N34</f>
        <v/>
      </c>
      <c r="Q34" s="169"/>
      <c r="R34" s="170"/>
      <c r="S34" s="169"/>
      <c r="T34" s="169"/>
    </row>
    <row r="35" spans="2:20" s="171" customFormat="1" ht="18.75" customHeight="1" x14ac:dyDescent="0.3">
      <c r="B35" s="735" t="str">
        <f>IF('Form-6a-(1)'!B35:C35="","  ",'Form-6a-(1)'!B35:C35)</f>
        <v xml:space="preserve">  </v>
      </c>
      <c r="C35" s="736"/>
      <c r="D35" s="404"/>
      <c r="E35" s="405"/>
      <c r="F35" s="405"/>
      <c r="G35" s="405"/>
      <c r="H35" s="405"/>
      <c r="I35" s="405"/>
      <c r="J35" s="405"/>
      <c r="K35" s="289" t="str">
        <f>IF(COUNT(D35:J35,#REF!)=0,"",COUNT(D35:J35,#REF!,#REF!))</f>
        <v/>
      </c>
      <c r="L35" s="311" t="str">
        <f>'Form-6a-(1)'!L35</f>
        <v/>
      </c>
      <c r="M35" s="311" t="str">
        <f>'Form-6a-(1)'!M35</f>
        <v/>
      </c>
      <c r="N35" s="289" t="str">
        <f>'Form-6a-(1)'!N35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Cys2xu7rfOjsxsU95yXCFyu2xOpq0fGHLZpAxtGON16BdgTzNJGFF3M7iToCHal3Sv4wo2AeaMdT6fa9brljbg==" saltValue="+LjZEAMgW2eqRg+G1EzcLw=="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1141" r:id="rId4" name="Check Box 5">
              <controlPr defaultSize="0" autoFill="0" autoLine="0" autoPict="0">
                <anchor moveWithCells="1">
                  <from>
                    <xdr:col>4</xdr:col>
                    <xdr:colOff>1120140</xdr:colOff>
                    <xdr:row>8</xdr:row>
                    <xdr:rowOff>22860</xdr:rowOff>
                  </from>
                  <to>
                    <xdr:col>5</xdr:col>
                    <xdr:colOff>327660</xdr:colOff>
                    <xdr:row>8</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2584-B278-4EEA-93B6-F81097C5F858}">
  <sheetPr codeName="Sheet3">
    <pageSetUpPr fitToPage="1"/>
  </sheetPr>
  <dimension ref="A1:AE35"/>
  <sheetViews>
    <sheetView showGridLines="0" showRowColHeaders="0" zoomScale="75" zoomScaleNormal="100" zoomScaleSheetLayoutView="100" workbookViewId="0">
      <selection activeCell="E21" sqref="E21"/>
    </sheetView>
  </sheetViews>
  <sheetFormatPr defaultColWidth="9.33203125" defaultRowHeight="13.2" x14ac:dyDescent="0.25"/>
  <cols>
    <col min="1" max="1" width="15.33203125" style="43" customWidth="1"/>
    <col min="2" max="2" width="2.77734375" style="43" customWidth="1"/>
    <col min="3" max="3" width="11.44140625" style="52" customWidth="1"/>
    <col min="4" max="4" width="44.77734375" style="52" customWidth="1"/>
    <col min="5" max="5" width="60.33203125" style="52" customWidth="1"/>
    <col min="6" max="6" width="8.6640625" style="52" customWidth="1"/>
    <col min="7" max="7" width="2.77734375" style="52" customWidth="1"/>
    <col min="8" max="16384" width="9.33203125" style="52"/>
  </cols>
  <sheetData>
    <row r="1" spans="1:31" ht="3" customHeight="1" x14ac:dyDescent="0.25"/>
    <row r="2" spans="1:31" s="44" customFormat="1" ht="12" customHeight="1" thickBot="1" x14ac:dyDescent="0.3">
      <c r="A2" s="37"/>
      <c r="B2" s="92"/>
      <c r="C2" s="91"/>
      <c r="D2" s="91"/>
      <c r="E2" s="91"/>
      <c r="F2" s="91"/>
      <c r="G2" s="91"/>
    </row>
    <row r="3" spans="1:31" s="10" customFormat="1" ht="21" customHeight="1" x14ac:dyDescent="0.35">
      <c r="A3" s="38"/>
      <c r="B3" s="93"/>
      <c r="C3" s="61"/>
      <c r="D3" s="62"/>
      <c r="E3" s="62"/>
      <c r="F3" s="63"/>
      <c r="H3" s="46"/>
      <c r="I3" s="46"/>
      <c r="J3" s="46"/>
      <c r="K3" s="46"/>
      <c r="L3" s="46"/>
      <c r="M3" s="46"/>
      <c r="N3" s="46"/>
      <c r="O3" s="46"/>
      <c r="P3" s="46"/>
      <c r="Q3" s="46"/>
      <c r="R3" s="46"/>
      <c r="S3" s="46"/>
      <c r="T3" s="46"/>
      <c r="U3" s="46"/>
      <c r="V3" s="46"/>
      <c r="W3" s="46"/>
      <c r="X3" s="46"/>
      <c r="Y3" s="46"/>
      <c r="Z3" s="46"/>
      <c r="AA3" s="46"/>
      <c r="AB3" s="46"/>
      <c r="AC3" s="46"/>
      <c r="AD3" s="46"/>
      <c r="AE3" s="46"/>
    </row>
    <row r="4" spans="1:31" s="8" customFormat="1" ht="5.25" customHeight="1" x14ac:dyDescent="0.3">
      <c r="A4" s="39"/>
      <c r="B4" s="94"/>
      <c r="C4" s="64"/>
      <c r="D4" s="2"/>
      <c r="E4" s="2"/>
      <c r="F4" s="65"/>
      <c r="H4" s="47"/>
      <c r="I4" s="47"/>
      <c r="J4" s="47"/>
      <c r="K4" s="47"/>
      <c r="L4" s="47"/>
      <c r="M4" s="47"/>
      <c r="N4" s="47"/>
      <c r="O4" s="47"/>
      <c r="P4" s="47"/>
      <c r="Q4" s="47"/>
      <c r="R4" s="47"/>
      <c r="S4" s="47"/>
      <c r="T4" s="47"/>
      <c r="U4" s="47"/>
      <c r="V4" s="47"/>
      <c r="W4" s="47"/>
      <c r="X4" s="47"/>
      <c r="Y4" s="47"/>
      <c r="Z4" s="47"/>
      <c r="AA4" s="47"/>
      <c r="AB4" s="47"/>
      <c r="AC4" s="47"/>
      <c r="AD4" s="47"/>
      <c r="AE4" s="47"/>
    </row>
    <row r="5" spans="1:31" s="8" customFormat="1" ht="21" customHeight="1" x14ac:dyDescent="0.3">
      <c r="A5" s="39"/>
      <c r="B5" s="94"/>
      <c r="C5" s="66"/>
      <c r="D5" s="57"/>
      <c r="E5" s="57"/>
      <c r="F5" s="67"/>
      <c r="H5" s="47"/>
      <c r="I5" s="47"/>
      <c r="J5" s="47"/>
      <c r="K5" s="47"/>
      <c r="L5" s="47"/>
      <c r="M5" s="47"/>
      <c r="N5" s="47"/>
      <c r="O5" s="47"/>
      <c r="P5" s="47"/>
      <c r="Q5" s="47"/>
      <c r="R5" s="47"/>
      <c r="S5" s="47"/>
      <c r="T5" s="47"/>
      <c r="U5" s="47"/>
      <c r="V5" s="47"/>
      <c r="W5" s="47"/>
      <c r="X5" s="47"/>
      <c r="Y5" s="47"/>
      <c r="Z5" s="47"/>
      <c r="AA5" s="47"/>
      <c r="AB5" s="47"/>
      <c r="AC5" s="47"/>
      <c r="AD5" s="47"/>
      <c r="AE5" s="47"/>
    </row>
    <row r="6" spans="1:31" s="8" customFormat="1" ht="4.5" customHeight="1" x14ac:dyDescent="0.3">
      <c r="A6" s="39"/>
      <c r="B6" s="94"/>
      <c r="C6" s="64"/>
      <c r="D6" s="2"/>
      <c r="E6" s="2"/>
      <c r="F6" s="67"/>
      <c r="H6" s="47"/>
      <c r="I6" s="47"/>
      <c r="J6" s="47"/>
      <c r="K6" s="47"/>
      <c r="L6" s="47"/>
      <c r="M6" s="47"/>
      <c r="N6" s="47"/>
      <c r="O6" s="47"/>
      <c r="P6" s="47"/>
      <c r="Q6" s="47"/>
      <c r="R6" s="47"/>
      <c r="S6" s="47"/>
      <c r="T6" s="47"/>
      <c r="U6" s="47"/>
      <c r="V6" s="47"/>
      <c r="W6" s="47"/>
      <c r="X6" s="47"/>
      <c r="Y6" s="47"/>
      <c r="Z6" s="47"/>
      <c r="AA6" s="47"/>
      <c r="AB6" s="47"/>
      <c r="AC6" s="47"/>
      <c r="AD6" s="47"/>
      <c r="AE6" s="47"/>
    </row>
    <row r="7" spans="1:31" s="8" customFormat="1" ht="21" customHeight="1" x14ac:dyDescent="0.3">
      <c r="A7" s="39"/>
      <c r="B7" s="94"/>
      <c r="C7" s="68"/>
      <c r="D7" s="58"/>
      <c r="E7" s="58"/>
      <c r="F7" s="67"/>
      <c r="H7" s="47"/>
      <c r="I7" s="47"/>
      <c r="J7" s="47"/>
      <c r="K7" s="47"/>
      <c r="L7" s="47"/>
      <c r="M7" s="47"/>
      <c r="N7" s="47"/>
      <c r="O7" s="47"/>
      <c r="P7" s="47"/>
      <c r="Q7" s="47"/>
      <c r="R7" s="47"/>
      <c r="S7" s="47"/>
      <c r="T7" s="47"/>
      <c r="U7" s="47"/>
      <c r="V7" s="47"/>
      <c r="W7" s="47"/>
      <c r="X7" s="47"/>
      <c r="Y7" s="47"/>
      <c r="Z7" s="47"/>
      <c r="AA7" s="47"/>
      <c r="AB7" s="47"/>
      <c r="AC7" s="47"/>
      <c r="AD7" s="47"/>
      <c r="AE7" s="47"/>
    </row>
    <row r="8" spans="1:31" s="9" customFormat="1" ht="3" customHeight="1" x14ac:dyDescent="0.3">
      <c r="A8" s="40"/>
      <c r="B8" s="95"/>
      <c r="C8" s="69"/>
      <c r="D8" s="59"/>
      <c r="E8" s="59"/>
      <c r="F8" s="70"/>
      <c r="H8" s="48"/>
      <c r="I8" s="48"/>
      <c r="J8" s="48"/>
      <c r="K8" s="48"/>
      <c r="L8" s="48"/>
      <c r="M8" s="48"/>
      <c r="N8" s="48"/>
      <c r="O8" s="48"/>
      <c r="P8" s="48"/>
      <c r="Q8" s="48"/>
      <c r="R8" s="48"/>
      <c r="S8" s="48"/>
      <c r="T8" s="48"/>
      <c r="U8" s="48"/>
      <c r="V8" s="48"/>
      <c r="W8" s="48"/>
      <c r="X8" s="48"/>
      <c r="Y8" s="48"/>
      <c r="Z8" s="48"/>
      <c r="AA8" s="48"/>
      <c r="AB8" s="48"/>
      <c r="AC8" s="48"/>
      <c r="AD8" s="48"/>
      <c r="AE8" s="48"/>
    </row>
    <row r="9" spans="1:31" s="9" customFormat="1" ht="21" customHeight="1" x14ac:dyDescent="0.3">
      <c r="A9" s="40"/>
      <c r="B9" s="95"/>
      <c r="C9" s="71"/>
      <c r="D9" s="55"/>
      <c r="E9" s="55"/>
      <c r="F9" s="72"/>
      <c r="H9" s="48"/>
      <c r="I9" s="48"/>
      <c r="J9" s="48"/>
      <c r="K9" s="48"/>
      <c r="L9" s="48"/>
      <c r="M9" s="48"/>
      <c r="N9" s="48"/>
      <c r="O9" s="48"/>
      <c r="P9" s="48"/>
      <c r="Q9" s="48"/>
      <c r="R9" s="48"/>
      <c r="S9" s="48"/>
      <c r="T9" s="48"/>
      <c r="U9" s="48"/>
      <c r="V9" s="48"/>
      <c r="W9" s="48"/>
      <c r="X9" s="48"/>
      <c r="Y9" s="48"/>
      <c r="Z9" s="48"/>
      <c r="AA9" s="48"/>
      <c r="AB9" s="48"/>
      <c r="AC9" s="48"/>
      <c r="AD9" s="48"/>
      <c r="AE9" s="48"/>
    </row>
    <row r="10" spans="1:31" s="4" customFormat="1" ht="6" customHeight="1" x14ac:dyDescent="0.3">
      <c r="A10" s="41"/>
      <c r="B10" s="96"/>
      <c r="C10" s="73"/>
      <c r="D10" s="53"/>
      <c r="E10" s="53"/>
      <c r="F10" s="74"/>
      <c r="H10" s="49"/>
      <c r="I10" s="49"/>
      <c r="J10" s="49"/>
      <c r="K10" s="49"/>
      <c r="L10" s="49"/>
      <c r="M10" s="49"/>
      <c r="N10" s="49"/>
      <c r="O10" s="49"/>
      <c r="P10" s="49"/>
      <c r="Q10" s="49"/>
      <c r="R10" s="49"/>
      <c r="S10" s="49"/>
      <c r="T10" s="49"/>
      <c r="U10" s="49"/>
      <c r="V10" s="49"/>
      <c r="W10" s="49"/>
      <c r="X10" s="49"/>
      <c r="Y10" s="49"/>
      <c r="Z10" s="49"/>
      <c r="AA10" s="49"/>
      <c r="AB10" s="49"/>
      <c r="AC10" s="49"/>
      <c r="AD10" s="49"/>
      <c r="AE10" s="49"/>
    </row>
    <row r="11" spans="1:31" s="36" customFormat="1" ht="24" customHeight="1" x14ac:dyDescent="0.25">
      <c r="A11" s="45"/>
      <c r="B11" s="97"/>
      <c r="C11" s="605"/>
      <c r="D11" s="606"/>
      <c r="E11" s="606"/>
      <c r="F11" s="607"/>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1" s="36" customFormat="1" ht="35.25" customHeight="1" x14ac:dyDescent="0.25">
      <c r="A12" s="45"/>
      <c r="B12" s="97"/>
      <c r="C12" s="75"/>
      <c r="F12" s="89"/>
      <c r="H12" s="50"/>
      <c r="I12" s="50"/>
      <c r="J12" s="50"/>
      <c r="K12" s="50"/>
      <c r="L12" s="50"/>
      <c r="M12" s="50"/>
      <c r="N12" s="50"/>
      <c r="O12" s="50"/>
      <c r="P12" s="50"/>
      <c r="Q12" s="50"/>
      <c r="R12" s="50"/>
      <c r="S12" s="50"/>
      <c r="T12" s="50"/>
      <c r="U12" s="50"/>
      <c r="V12" s="50"/>
      <c r="W12" s="50"/>
      <c r="X12" s="50"/>
      <c r="Y12" s="50"/>
      <c r="Z12" s="50"/>
      <c r="AA12" s="50"/>
      <c r="AB12" s="50"/>
      <c r="AC12" s="50"/>
      <c r="AD12" s="50"/>
      <c r="AE12" s="50"/>
    </row>
    <row r="13" spans="1:31" s="36" customFormat="1" ht="35.25" customHeight="1" x14ac:dyDescent="0.25">
      <c r="A13" s="45"/>
      <c r="B13" s="97"/>
      <c r="C13" s="75"/>
      <c r="D13" s="608" t="s">
        <v>97</v>
      </c>
      <c r="E13" s="608"/>
      <c r="F13" s="89"/>
      <c r="H13" s="50"/>
      <c r="I13" s="50"/>
      <c r="J13" s="50"/>
      <c r="K13" s="50"/>
      <c r="L13" s="50"/>
      <c r="M13" s="50"/>
      <c r="N13" s="50"/>
      <c r="O13" s="50"/>
      <c r="P13" s="50"/>
      <c r="Q13" s="50"/>
      <c r="R13" s="50"/>
      <c r="S13" s="50"/>
      <c r="T13" s="50"/>
      <c r="U13" s="50"/>
      <c r="V13" s="50"/>
      <c r="W13" s="50"/>
      <c r="X13" s="50"/>
      <c r="Y13" s="50"/>
      <c r="Z13" s="50"/>
      <c r="AA13" s="50"/>
      <c r="AB13" s="50"/>
      <c r="AC13" s="50"/>
      <c r="AD13" s="50"/>
      <c r="AE13" s="50"/>
    </row>
    <row r="14" spans="1:31" s="36" customFormat="1" ht="35.25" customHeight="1" x14ac:dyDescent="0.25">
      <c r="A14" s="45"/>
      <c r="B14" s="97"/>
      <c r="C14" s="75"/>
      <c r="D14" s="608" t="s">
        <v>98</v>
      </c>
      <c r="E14" s="608"/>
      <c r="F14" s="89"/>
      <c r="H14" s="50"/>
      <c r="I14" s="50"/>
      <c r="J14" s="50"/>
      <c r="K14" s="50"/>
      <c r="L14" s="50"/>
      <c r="M14" s="50"/>
      <c r="N14" s="50"/>
      <c r="O14" s="50"/>
      <c r="P14" s="50"/>
      <c r="Q14" s="50"/>
      <c r="R14" s="50"/>
      <c r="S14" s="50"/>
      <c r="T14" s="50"/>
      <c r="U14" s="50"/>
      <c r="V14" s="50"/>
      <c r="W14" s="50"/>
      <c r="X14" s="50"/>
      <c r="Y14" s="50"/>
      <c r="Z14" s="50"/>
      <c r="AA14" s="50"/>
      <c r="AB14" s="50"/>
      <c r="AC14" s="50"/>
      <c r="AD14" s="50"/>
      <c r="AE14" s="50"/>
    </row>
    <row r="15" spans="1:31" s="36" customFormat="1" ht="35.25" customHeight="1" x14ac:dyDescent="0.25">
      <c r="A15" s="45"/>
      <c r="B15" s="97"/>
      <c r="C15" s="75"/>
      <c r="D15" s="608" t="s">
        <v>99</v>
      </c>
      <c r="E15" s="608"/>
      <c r="F15" s="89"/>
      <c r="H15" s="50"/>
      <c r="I15" s="50"/>
      <c r="J15" s="50"/>
      <c r="K15" s="50"/>
      <c r="L15" s="50"/>
      <c r="M15" s="50"/>
      <c r="N15" s="50"/>
      <c r="O15" s="50"/>
      <c r="P15" s="50"/>
      <c r="Q15" s="50"/>
      <c r="R15" s="50"/>
      <c r="S15" s="50"/>
      <c r="T15" s="50"/>
      <c r="U15" s="50"/>
      <c r="V15" s="50"/>
      <c r="W15" s="50"/>
      <c r="X15" s="50"/>
      <c r="Y15" s="50"/>
      <c r="Z15" s="50"/>
      <c r="AA15" s="50"/>
      <c r="AB15" s="50"/>
      <c r="AC15" s="50"/>
      <c r="AD15" s="50"/>
      <c r="AE15" s="50"/>
    </row>
    <row r="16" spans="1:31" s="36" customFormat="1" ht="35.25" customHeight="1" x14ac:dyDescent="0.25">
      <c r="A16" s="45"/>
      <c r="B16" s="97"/>
      <c r="C16" s="75"/>
      <c r="F16" s="89"/>
      <c r="H16" s="50"/>
      <c r="I16" s="50"/>
      <c r="J16" s="50"/>
      <c r="K16" s="50"/>
      <c r="L16" s="50"/>
      <c r="M16" s="50"/>
      <c r="N16" s="50"/>
      <c r="O16" s="50"/>
      <c r="P16" s="50"/>
      <c r="Q16" s="50"/>
      <c r="R16" s="50"/>
      <c r="S16" s="50"/>
      <c r="T16" s="50"/>
      <c r="U16" s="50"/>
      <c r="V16" s="50"/>
      <c r="W16" s="50"/>
      <c r="X16" s="50"/>
      <c r="Y16" s="50"/>
      <c r="Z16" s="50"/>
      <c r="AA16" s="50"/>
      <c r="AB16" s="50"/>
      <c r="AC16" s="50"/>
      <c r="AD16" s="50"/>
      <c r="AE16" s="50"/>
    </row>
    <row r="17" spans="1:31" s="36" customFormat="1" ht="35.25" customHeight="1" x14ac:dyDescent="0.25">
      <c r="A17" s="45"/>
      <c r="B17" s="97"/>
      <c r="C17" s="75"/>
      <c r="D17" s="604" t="s">
        <v>174</v>
      </c>
      <c r="E17" s="604"/>
      <c r="F17" s="89"/>
      <c r="H17" s="50"/>
      <c r="I17" s="50"/>
      <c r="J17" s="50"/>
      <c r="K17" s="50"/>
      <c r="L17" s="50"/>
      <c r="M17" s="50"/>
      <c r="N17" s="50"/>
      <c r="O17" s="50"/>
      <c r="P17" s="50"/>
      <c r="Q17" s="50"/>
      <c r="R17" s="50"/>
      <c r="S17" s="50"/>
      <c r="T17" s="50"/>
      <c r="U17" s="50"/>
      <c r="V17" s="50"/>
      <c r="W17" s="50"/>
      <c r="X17" s="50"/>
      <c r="Y17" s="50"/>
      <c r="Z17" s="50"/>
      <c r="AA17" s="50"/>
      <c r="AB17" s="50"/>
      <c r="AC17" s="50"/>
      <c r="AD17" s="50"/>
      <c r="AE17" s="50"/>
    </row>
    <row r="18" spans="1:31" s="36" customFormat="1" ht="24" customHeight="1" x14ac:dyDescent="0.25">
      <c r="A18" s="45"/>
      <c r="B18" s="97"/>
      <c r="C18" s="75"/>
      <c r="D18" s="174"/>
      <c r="E18" s="174"/>
      <c r="F18" s="89"/>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31" s="36" customFormat="1" ht="24" customHeight="1" x14ac:dyDescent="0.25">
      <c r="A19" s="45"/>
      <c r="B19" s="97"/>
      <c r="C19" s="75"/>
      <c r="D19" s="60"/>
      <c r="E19" s="60"/>
      <c r="F19" s="89"/>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s="36" customFormat="1" ht="27" customHeight="1" x14ac:dyDescent="0.25">
      <c r="A20" s="45"/>
      <c r="B20" s="97"/>
      <c r="C20" s="75"/>
      <c r="D20" s="60"/>
      <c r="E20" s="60"/>
      <c r="F20" s="89"/>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s="36" customFormat="1" ht="27" customHeight="1" x14ac:dyDescent="0.25">
      <c r="A21" s="45"/>
      <c r="B21" s="97"/>
      <c r="C21" s="75"/>
      <c r="D21" s="86" t="s">
        <v>0</v>
      </c>
      <c r="E21" s="344"/>
      <c r="F21" s="89"/>
      <c r="H21" s="50"/>
      <c r="I21" s="50"/>
      <c r="J21" s="50"/>
      <c r="K21" s="50"/>
      <c r="L21" s="50"/>
      <c r="M21" s="50"/>
      <c r="N21" s="50"/>
      <c r="O21" s="50"/>
      <c r="P21" s="50"/>
      <c r="Q21" s="50"/>
      <c r="R21" s="50"/>
      <c r="S21" s="50"/>
      <c r="T21" s="50"/>
      <c r="U21" s="50"/>
      <c r="V21" s="50"/>
      <c r="W21" s="50"/>
      <c r="X21" s="50"/>
      <c r="Y21" s="50"/>
      <c r="Z21" s="50"/>
      <c r="AA21" s="50"/>
      <c r="AB21" s="50"/>
      <c r="AC21" s="50"/>
      <c r="AD21" s="50"/>
      <c r="AE21" s="50"/>
    </row>
    <row r="22" spans="1:31" s="36" customFormat="1" ht="27" customHeight="1" x14ac:dyDescent="0.25">
      <c r="A22" s="45"/>
      <c r="B22" s="97"/>
      <c r="C22" s="75"/>
      <c r="D22" s="86" t="s">
        <v>100</v>
      </c>
      <c r="E22" s="345"/>
      <c r="F22" s="89"/>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1" s="6" customFormat="1" ht="27" customHeight="1" x14ac:dyDescent="0.25">
      <c r="A23" s="42"/>
      <c r="B23" s="98"/>
      <c r="C23" s="75"/>
      <c r="D23" s="87" t="s">
        <v>292</v>
      </c>
      <c r="E23" s="346"/>
      <c r="F23" s="90"/>
      <c r="H23" s="51"/>
      <c r="I23" s="51"/>
      <c r="J23" s="51"/>
      <c r="K23" s="51"/>
      <c r="L23" s="51"/>
      <c r="M23" s="51"/>
      <c r="N23" s="51"/>
      <c r="O23" s="51"/>
      <c r="P23" s="51"/>
      <c r="Q23" s="51"/>
      <c r="R23" s="51"/>
      <c r="S23" s="51"/>
      <c r="T23" s="51"/>
      <c r="U23" s="51"/>
      <c r="V23" s="51"/>
      <c r="W23" s="51"/>
      <c r="X23" s="51"/>
      <c r="Y23" s="51"/>
      <c r="Z23" s="51"/>
      <c r="AA23" s="51"/>
      <c r="AB23" s="51"/>
      <c r="AC23" s="51"/>
      <c r="AD23" s="51"/>
      <c r="AE23" s="51"/>
    </row>
    <row r="24" spans="1:31" s="85" customFormat="1" ht="27" customHeight="1" x14ac:dyDescent="0.25">
      <c r="A24" s="83"/>
      <c r="B24" s="99"/>
      <c r="C24" s="71"/>
      <c r="D24" s="87" t="s">
        <v>293</v>
      </c>
      <c r="E24" s="346"/>
      <c r="F24" s="72"/>
      <c r="H24" s="84"/>
      <c r="I24" s="84"/>
      <c r="J24" s="84"/>
      <c r="K24" s="84"/>
      <c r="L24" s="84"/>
      <c r="M24" s="84"/>
      <c r="N24" s="84"/>
      <c r="O24" s="84"/>
      <c r="P24" s="84"/>
      <c r="Q24" s="84"/>
      <c r="R24" s="84"/>
      <c r="S24" s="84"/>
      <c r="T24" s="84"/>
      <c r="U24" s="84"/>
      <c r="V24" s="84"/>
      <c r="W24" s="84"/>
      <c r="X24" s="84"/>
      <c r="Y24" s="84"/>
      <c r="Z24" s="84"/>
      <c r="AA24" s="84"/>
      <c r="AB24" s="84"/>
      <c r="AC24" s="84"/>
      <c r="AD24" s="84"/>
      <c r="AE24" s="84"/>
    </row>
    <row r="25" spans="1:31" s="85" customFormat="1" ht="27" customHeight="1" x14ac:dyDescent="0.25">
      <c r="A25" s="83"/>
      <c r="B25" s="99"/>
      <c r="C25" s="71"/>
      <c r="D25" s="87" t="s">
        <v>101</v>
      </c>
      <c r="E25" s="346"/>
      <c r="F25" s="72"/>
      <c r="H25" s="84"/>
      <c r="I25" s="84"/>
      <c r="J25" s="84"/>
      <c r="K25" s="84"/>
      <c r="L25" s="84"/>
      <c r="M25" s="84"/>
      <c r="N25" s="84"/>
      <c r="O25" s="84"/>
      <c r="P25" s="84"/>
      <c r="Q25" s="84"/>
      <c r="R25" s="84"/>
      <c r="S25" s="84"/>
      <c r="T25" s="84"/>
      <c r="U25" s="84"/>
      <c r="V25" s="84"/>
      <c r="W25" s="84"/>
      <c r="X25" s="84"/>
      <c r="Y25" s="84"/>
      <c r="Z25" s="84"/>
      <c r="AA25" s="84"/>
      <c r="AB25" s="84"/>
      <c r="AC25" s="84"/>
      <c r="AD25" s="84"/>
      <c r="AE25" s="84"/>
    </row>
    <row r="26" spans="1:31" s="85" customFormat="1" ht="27" customHeight="1" x14ac:dyDescent="0.25">
      <c r="A26" s="83"/>
      <c r="B26" s="99"/>
      <c r="C26" s="71"/>
      <c r="D26" s="87" t="s">
        <v>102</v>
      </c>
      <c r="E26" s="346"/>
      <c r="F26" s="72"/>
      <c r="H26" s="84"/>
      <c r="I26" s="84"/>
      <c r="J26" s="84"/>
      <c r="K26" s="84"/>
      <c r="L26" s="84"/>
      <c r="M26" s="84"/>
      <c r="N26" s="84"/>
      <c r="O26" s="84"/>
      <c r="P26" s="84"/>
      <c r="Q26" s="84"/>
      <c r="R26" s="84"/>
      <c r="S26" s="84"/>
      <c r="T26" s="84"/>
      <c r="U26" s="84"/>
      <c r="V26" s="84"/>
      <c r="W26" s="84"/>
      <c r="X26" s="84"/>
      <c r="Y26" s="84"/>
      <c r="Z26" s="84"/>
      <c r="AA26" s="84"/>
      <c r="AB26" s="84"/>
      <c r="AC26" s="84"/>
      <c r="AD26" s="84"/>
      <c r="AE26" s="84"/>
    </row>
    <row r="27" spans="1:31" s="85" customFormat="1" ht="27" customHeight="1" x14ac:dyDescent="0.25">
      <c r="A27" s="83"/>
      <c r="B27" s="99"/>
      <c r="C27" s="76"/>
      <c r="D27" s="87" t="s">
        <v>77</v>
      </c>
      <c r="E27" s="347"/>
      <c r="F27" s="88"/>
      <c r="H27" s="84"/>
      <c r="I27" s="84"/>
      <c r="J27" s="84"/>
      <c r="K27" s="84"/>
      <c r="L27" s="84"/>
      <c r="M27" s="84"/>
      <c r="N27" s="84"/>
      <c r="O27" s="84"/>
      <c r="P27" s="84"/>
      <c r="Q27" s="84"/>
      <c r="R27" s="84"/>
      <c r="S27" s="84"/>
      <c r="T27" s="84"/>
      <c r="U27" s="84"/>
      <c r="V27" s="84"/>
      <c r="W27" s="84"/>
      <c r="X27" s="84"/>
      <c r="Y27" s="84"/>
      <c r="Z27" s="84"/>
      <c r="AA27" s="84"/>
      <c r="AB27" s="84"/>
      <c r="AC27" s="84"/>
      <c r="AD27" s="84"/>
      <c r="AE27" s="84"/>
    </row>
    <row r="28" spans="1:31" s="85" customFormat="1" ht="27" customHeight="1" x14ac:dyDescent="0.25">
      <c r="A28" s="83"/>
      <c r="B28" s="99"/>
      <c r="C28" s="77"/>
      <c r="D28" s="87" t="s">
        <v>1</v>
      </c>
      <c r="E28" s="346"/>
      <c r="F28" s="88"/>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1:31" s="85" customFormat="1" ht="27" customHeight="1" x14ac:dyDescent="0.25">
      <c r="A29" s="83"/>
      <c r="B29" s="99"/>
      <c r="C29" s="77"/>
      <c r="D29" s="87" t="s">
        <v>2</v>
      </c>
      <c r="E29" s="348"/>
      <c r="F29" s="88"/>
      <c r="H29" s="84"/>
      <c r="I29" s="84"/>
      <c r="J29" s="84"/>
      <c r="K29" s="84"/>
      <c r="L29" s="84"/>
      <c r="M29" s="84"/>
      <c r="N29" s="84"/>
      <c r="O29" s="84"/>
      <c r="P29" s="84"/>
      <c r="Q29" s="84"/>
      <c r="R29" s="84"/>
      <c r="S29" s="84"/>
      <c r="T29" s="84"/>
      <c r="U29" s="84"/>
      <c r="V29" s="84"/>
      <c r="W29" s="84"/>
      <c r="X29" s="84"/>
      <c r="Y29" s="84"/>
      <c r="Z29" s="84"/>
      <c r="AA29" s="84"/>
      <c r="AB29" s="84"/>
      <c r="AC29" s="84"/>
      <c r="AD29" s="84"/>
      <c r="AE29" s="84"/>
    </row>
    <row r="30" spans="1:31" s="6" customFormat="1" ht="18" customHeight="1" x14ac:dyDescent="0.25">
      <c r="A30" s="42"/>
      <c r="B30" s="98"/>
      <c r="C30" s="77"/>
      <c r="D30" s="54"/>
      <c r="E30" s="54"/>
      <c r="F30" s="88"/>
      <c r="H30" s="51"/>
      <c r="I30" s="51"/>
      <c r="J30" s="51"/>
      <c r="K30" s="51"/>
      <c r="L30" s="51"/>
      <c r="M30" s="51"/>
      <c r="N30" s="51"/>
      <c r="O30" s="51"/>
      <c r="P30" s="51"/>
      <c r="Q30" s="51"/>
      <c r="R30" s="51"/>
      <c r="S30" s="51"/>
      <c r="T30" s="51"/>
      <c r="U30" s="51"/>
      <c r="V30" s="51"/>
      <c r="W30" s="51"/>
      <c r="X30" s="51"/>
      <c r="Y30" s="51"/>
      <c r="Z30" s="51"/>
      <c r="AA30" s="51"/>
      <c r="AB30" s="51"/>
      <c r="AC30" s="51"/>
      <c r="AD30" s="51"/>
      <c r="AE30" s="51"/>
    </row>
    <row r="31" spans="1:31" s="6" customFormat="1" ht="18" customHeight="1" x14ac:dyDescent="0.25">
      <c r="A31" s="42"/>
      <c r="B31" s="98"/>
      <c r="C31" s="77"/>
      <c r="D31" s="54"/>
      <c r="E31" s="54"/>
      <c r="F31" s="88"/>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1:31" s="6" customFormat="1" ht="18" customHeight="1" x14ac:dyDescent="0.25">
      <c r="A32" s="42"/>
      <c r="B32" s="98"/>
      <c r="C32" s="71"/>
      <c r="D32" s="55"/>
      <c r="E32" s="55"/>
      <c r="F32" s="72"/>
      <c r="H32" s="51"/>
      <c r="I32" s="51"/>
      <c r="J32" s="51"/>
      <c r="K32" s="51"/>
      <c r="L32" s="51"/>
      <c r="M32" s="51"/>
      <c r="N32" s="51"/>
      <c r="O32" s="51"/>
      <c r="P32" s="51"/>
      <c r="Q32" s="51"/>
      <c r="R32" s="51"/>
      <c r="S32" s="51"/>
      <c r="T32" s="51"/>
      <c r="U32" s="51"/>
      <c r="V32" s="51"/>
      <c r="W32" s="51"/>
      <c r="X32" s="51"/>
      <c r="Y32" s="51"/>
      <c r="Z32" s="51"/>
      <c r="AA32" s="51"/>
      <c r="AB32" s="51"/>
      <c r="AC32" s="51"/>
      <c r="AD32" s="51"/>
      <c r="AE32" s="51"/>
    </row>
    <row r="33" spans="1:31" s="1" customFormat="1" x14ac:dyDescent="0.25">
      <c r="A33" s="43"/>
      <c r="B33" s="100"/>
      <c r="C33" s="78"/>
      <c r="F33" s="79"/>
      <c r="H33" s="52"/>
      <c r="I33" s="52"/>
      <c r="J33" s="52"/>
      <c r="K33" s="52"/>
      <c r="L33" s="52"/>
      <c r="M33" s="52"/>
      <c r="N33" s="52"/>
      <c r="O33" s="52"/>
      <c r="P33" s="52"/>
      <c r="Q33" s="52"/>
      <c r="R33" s="52"/>
      <c r="S33" s="52"/>
      <c r="T33" s="52"/>
      <c r="U33" s="52"/>
      <c r="V33" s="52"/>
      <c r="W33" s="52"/>
      <c r="X33" s="52"/>
      <c r="Y33" s="52"/>
      <c r="Z33" s="52"/>
      <c r="AA33" s="52"/>
      <c r="AB33" s="52"/>
      <c r="AC33" s="52"/>
      <c r="AD33" s="52"/>
      <c r="AE33" s="52"/>
    </row>
    <row r="34" spans="1:31" ht="13.8" thickBot="1" x14ac:dyDescent="0.3">
      <c r="B34" s="100"/>
      <c r="C34" s="80"/>
      <c r="D34" s="81"/>
      <c r="E34" s="81"/>
      <c r="F34" s="82"/>
      <c r="G34" s="1"/>
    </row>
    <row r="35" spans="1:31" ht="12" customHeight="1" x14ac:dyDescent="0.25">
      <c r="B35" s="100"/>
      <c r="C35" s="1"/>
      <c r="D35" s="1"/>
      <c r="E35" s="1"/>
      <c r="F35" s="1"/>
      <c r="G35" s="1"/>
    </row>
  </sheetData>
  <sheetProtection algorithmName="SHA-512" hashValue="1Par0QOYfVl9/M/9/vpswynlYjXAyTJ74iYk8eoqjy+rgN1uPTIe6UoSkURve1ejcwVrVBspicIj0acaM5LfAA==" saltValue="6xzxAlh8qAgr5Wo/NYb82w==" spinCount="100000" sheet="1" objects="1" scenarios="1"/>
  <mergeCells count="5">
    <mergeCell ref="D17:E17"/>
    <mergeCell ref="C11:F11"/>
    <mergeCell ref="D13:E13"/>
    <mergeCell ref="D14:E14"/>
    <mergeCell ref="D15:E15"/>
  </mergeCells>
  <phoneticPr fontId="0" type="noConversion"/>
  <printOptions horizontalCentered="1" verticalCentered="1"/>
  <pageMargins left="0.75" right="0.75" top="1" bottom="1" header="0.5" footer="0.5"/>
  <pageSetup scale="76" orientation="portrait" r:id="rId1"/>
  <headerFooter alignWithMargins="0">
    <oddFooter>&amp;L(Version 5.0, revised July 2025)</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E668-9923-45B6-B13C-E93A5FF8E4AD}">
  <sheetPr codeName="Sheet35">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IF(COUNT(D17:J17,#REF!)=0,"",COUNT(D17:J17,#REF!,#REF!))</f>
        <v/>
      </c>
      <c r="L17" s="311" t="str">
        <f>'Form-6a-(1)'!L17</f>
        <v/>
      </c>
      <c r="M17" s="311" t="str">
        <f>'Form-6a-(1)'!M17</f>
        <v/>
      </c>
      <c r="N17" s="289" t="str">
        <f>'Form-6a-(1)'!N17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IF(COUNT(D18:J18,#REF!)=0,"",COUNT(D18:J18,#REF!,#REF!))</f>
        <v/>
      </c>
      <c r="L18" s="311" t="str">
        <f>'Form-6a-(1)'!L18</f>
        <v/>
      </c>
      <c r="M18" s="311" t="str">
        <f>'Form-6a-(1)'!M18</f>
        <v/>
      </c>
      <c r="N18" s="289" t="str">
        <f>'Form-6a-(1)'!N18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IF(COUNT(D19:J19,#REF!)=0,"",COUNT(D19:J19,#REF!,#REF!))</f>
        <v/>
      </c>
      <c r="L19" s="311" t="str">
        <f>'Form-6a-(1)'!L19</f>
        <v/>
      </c>
      <c r="M19" s="311" t="str">
        <f>'Form-6a-(1)'!M19</f>
        <v/>
      </c>
      <c r="N19" s="289" t="str">
        <f>'Form-6a-(1)'!N19</f>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IF(COUNT(D20:J20,#REF!)=0,"",COUNT(D20:J20,#REF!,#REF!))</f>
        <v/>
      </c>
      <c r="L20" s="311" t="str">
        <f>'Form-6a-(1)'!L20</f>
        <v/>
      </c>
      <c r="M20" s="311" t="str">
        <f>'Form-6a-(1)'!M20</f>
        <v/>
      </c>
      <c r="N20" s="289" t="str">
        <f>'Form-6a-(1)'!N20</f>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IF(COUNT(D21:J21,#REF!)=0,"",COUNT(D21:J21,#REF!,#REF!))</f>
        <v/>
      </c>
      <c r="L21" s="311" t="str">
        <f>'Form-6a-(1)'!L21</f>
        <v/>
      </c>
      <c r="M21" s="311" t="str">
        <f>'Form-6a-(1)'!M21</f>
        <v/>
      </c>
      <c r="N21" s="289" t="str">
        <f>'Form-6a-(1)'!N21</f>
        <v/>
      </c>
      <c r="Q21" s="169"/>
      <c r="R21" s="170"/>
      <c r="S21" s="172"/>
      <c r="T21" s="172"/>
    </row>
    <row r="22" spans="2:20" ht="20.100000000000001" customHeight="1" x14ac:dyDescent="0.35">
      <c r="B22" s="290" t="s">
        <v>33</v>
      </c>
      <c r="C22" s="291"/>
      <c r="D22" s="398"/>
      <c r="E22" s="399"/>
      <c r="F22" s="399"/>
      <c r="G22" s="399"/>
      <c r="H22" s="399"/>
      <c r="I22" s="399"/>
      <c r="J22" s="399"/>
      <c r="K22" s="311" t="str">
        <f>IF(COUNT(D22:J22,#REF!)=0,"",COUNT(D22:J22,#REF!,#REF!))</f>
        <v/>
      </c>
      <c r="L22" s="311" t="str">
        <f>'Form-6a-(1)'!L22</f>
        <v/>
      </c>
      <c r="M22" s="311" t="str">
        <f>'Form-6a-(1)'!M22</f>
        <v/>
      </c>
      <c r="N22" s="289" t="str">
        <f>'Form-6a-(1)'!N22</f>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IF(COUNT(D23:J23,#REF!)=0,"",COUNT(D23:J23,#REF!,#REF!))</f>
        <v/>
      </c>
      <c r="L23" s="311" t="str">
        <f>'Form-6a-(1)'!L23</f>
        <v/>
      </c>
      <c r="M23" s="311" t="str">
        <f>'Form-6a-(1)'!M23</f>
        <v/>
      </c>
      <c r="N23" s="289" t="str">
        <f>'Form-6a-(1)'!N23</f>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295"/>
      <c r="M24" s="295"/>
      <c r="N24" s="296"/>
      <c r="Q24" s="169"/>
      <c r="R24" s="170"/>
      <c r="S24" s="172"/>
      <c r="T24" s="172"/>
    </row>
    <row r="25" spans="2:20" ht="20.100000000000001" customHeight="1" x14ac:dyDescent="0.35">
      <c r="B25" s="290" t="s">
        <v>37</v>
      </c>
      <c r="C25" s="291"/>
      <c r="D25" s="396"/>
      <c r="E25" s="397"/>
      <c r="F25" s="397"/>
      <c r="G25" s="397"/>
      <c r="H25" s="397"/>
      <c r="I25" s="397"/>
      <c r="J25" s="397"/>
      <c r="K25" s="289" t="str">
        <f>IF(COUNT(D25:J25,#REF!)=0,"",COUNT(D25:J25,#REF!,#REF!))</f>
        <v/>
      </c>
      <c r="L25" s="311" t="str">
        <f>'Form-6a-(1)'!L25</f>
        <v/>
      </c>
      <c r="M25" s="311" t="str">
        <f>'Form-6a-(1)'!M25</f>
        <v/>
      </c>
      <c r="N25" s="289" t="str">
        <f>'Form-6a-(1)'!N25</f>
        <v/>
      </c>
      <c r="P25" s="56"/>
      <c r="Q25" s="172"/>
      <c r="R25" s="172"/>
      <c r="S25" s="169"/>
      <c r="T25" s="169"/>
    </row>
    <row r="26" spans="2:20" ht="20.100000000000001" customHeight="1" x14ac:dyDescent="0.35">
      <c r="B26" s="290" t="s">
        <v>38</v>
      </c>
      <c r="C26" s="291"/>
      <c r="D26" s="398"/>
      <c r="E26" s="399"/>
      <c r="F26" s="399"/>
      <c r="G26" s="399"/>
      <c r="H26" s="399"/>
      <c r="I26" s="399"/>
      <c r="J26" s="399"/>
      <c r="K26" s="289" t="str">
        <f>IF(COUNT(D26:J26,#REF!)=0,"",COUNT(D26:J26,#REF!,#REF!))</f>
        <v/>
      </c>
      <c r="L26" s="311" t="str">
        <f>'Form-6a-(1)'!L26</f>
        <v/>
      </c>
      <c r="M26" s="311" t="str">
        <f>'Form-6a-(1)'!M26</f>
        <v/>
      </c>
      <c r="N26" s="289" t="str">
        <f>'Form-6a-(1)'!N26</f>
        <v/>
      </c>
      <c r="Q26" s="169"/>
      <c r="R26" s="169"/>
      <c r="S26" s="169"/>
      <c r="T26" s="169"/>
    </row>
    <row r="27" spans="2:20" ht="20.100000000000001" customHeight="1" x14ac:dyDescent="0.35">
      <c r="B27" s="290" t="s">
        <v>39</v>
      </c>
      <c r="C27" s="291"/>
      <c r="D27" s="398"/>
      <c r="E27" s="399"/>
      <c r="F27" s="399"/>
      <c r="G27" s="399"/>
      <c r="H27" s="399"/>
      <c r="I27" s="399"/>
      <c r="J27" s="399"/>
      <c r="K27" s="289" t="str">
        <f>IF(COUNT(D27:J27,#REF!)=0,"",COUNT(D27:J27,#REF!,#REF!))</f>
        <v/>
      </c>
      <c r="L27" s="311" t="str">
        <f>'Form-6a-(1)'!L27</f>
        <v/>
      </c>
      <c r="M27" s="311" t="str">
        <f>'Form-6a-(1)'!M27</f>
        <v/>
      </c>
      <c r="N27" s="289" t="str">
        <f>'Form-6a-(1)'!N27</f>
        <v/>
      </c>
      <c r="P27" s="56"/>
      <c r="Q27" s="169">
        <f>COUNTIF(D26:N26,"fp")</f>
        <v>0</v>
      </c>
      <c r="R27" s="170" t="str">
        <f>IF(Q27&gt;0,ESOL3,IF(COUNT(D26:N26)=0,"--",MAX(D26:N26)))</f>
        <v>--</v>
      </c>
      <c r="S27" s="169"/>
      <c r="T27" s="169"/>
    </row>
    <row r="28" spans="2:20" ht="19.5" customHeight="1" x14ac:dyDescent="0.35">
      <c r="B28" s="290" t="s">
        <v>89</v>
      </c>
      <c r="C28" s="291" t="str">
        <f>IF('Form-6a-(1)'!C28="","",'Form-6a-(1)'!C28)</f>
        <v/>
      </c>
      <c r="D28" s="398"/>
      <c r="E28" s="399"/>
      <c r="F28" s="399"/>
      <c r="G28" s="399"/>
      <c r="H28" s="399"/>
      <c r="I28" s="399"/>
      <c r="J28" s="399"/>
      <c r="K28" s="289" t="str">
        <f>IF(COUNT(D28:J28,#REF!)=0,"",COUNT(D28:J28,#REF!,#REF!))</f>
        <v/>
      </c>
      <c r="L28" s="311" t="str">
        <f>'Form-6a-(1)'!L28</f>
        <v/>
      </c>
      <c r="M28" s="311" t="str">
        <f>'Form-6a-(1)'!M28</f>
        <v/>
      </c>
      <c r="N28" s="289" t="str">
        <f>'Form-6a-(1)'!N28</f>
        <v/>
      </c>
      <c r="Q28" s="169"/>
      <c r="R28" s="170"/>
      <c r="S28" s="169"/>
      <c r="T28" s="169"/>
    </row>
    <row r="29" spans="2:20" s="171" customFormat="1" ht="18.75" customHeight="1" x14ac:dyDescent="0.3">
      <c r="B29" s="290" t="s">
        <v>89</v>
      </c>
      <c r="C29" s="291" t="str">
        <f>IF('Form-6a-(1)'!C29="","",'Form-6a-(1)'!C29)</f>
        <v/>
      </c>
      <c r="D29" s="401"/>
      <c r="E29" s="401"/>
      <c r="F29" s="401"/>
      <c r="G29" s="401"/>
      <c r="H29" s="401"/>
      <c r="I29" s="401"/>
      <c r="J29" s="401"/>
      <c r="K29" s="289" t="str">
        <f>IF(COUNT(D29:J29,#REF!)=0,"",COUNT(D29:J29,#REF!,#REF!))</f>
        <v/>
      </c>
      <c r="L29" s="311" t="str">
        <f>'Form-6a-(1)'!L29</f>
        <v/>
      </c>
      <c r="M29" s="311" t="str">
        <f>'Form-6a-(1)'!M29</f>
        <v/>
      </c>
      <c r="N29" s="289" t="str">
        <f>'Form-6a-(1)'!N29</f>
        <v/>
      </c>
      <c r="Q29" s="169"/>
      <c r="R29" s="170"/>
      <c r="S29" s="172"/>
      <c r="T29" s="172"/>
    </row>
    <row r="30" spans="2:20" ht="20.100000000000001" customHeight="1" x14ac:dyDescent="0.35">
      <c r="B30" s="290" t="s">
        <v>89</v>
      </c>
      <c r="C30" s="291" t="str">
        <f>IF('Form-6a-(1)'!C30="","",'Form-6a-(1)'!C30)</f>
        <v/>
      </c>
      <c r="D30" s="402"/>
      <c r="E30" s="403"/>
      <c r="F30" s="403"/>
      <c r="G30" s="403"/>
      <c r="H30" s="403"/>
      <c r="I30" s="403"/>
      <c r="J30" s="403"/>
      <c r="K30" s="289" t="str">
        <f>IF(COUNT(D30:J30,#REF!)=0,"",COUNT(D30:J30,#REF!,#REF!))</f>
        <v/>
      </c>
      <c r="L30" s="311" t="str">
        <f>'Form-6a-(1)'!L30</f>
        <v/>
      </c>
      <c r="M30" s="311" t="str">
        <f>'Form-6a-(1)'!M30</f>
        <v/>
      </c>
      <c r="N30" s="289" t="str">
        <f>'Form-6a-(1)'!N30</f>
        <v/>
      </c>
      <c r="P30" s="56"/>
      <c r="Q30" s="172"/>
      <c r="R30" s="172"/>
      <c r="S30" s="169"/>
      <c r="T30" s="169"/>
    </row>
    <row r="31" spans="2:20" ht="20.100000000000001" customHeight="1" x14ac:dyDescent="0.3">
      <c r="B31" s="292" t="s">
        <v>80</v>
      </c>
      <c r="C31" s="297"/>
      <c r="D31" s="298"/>
      <c r="E31" s="298"/>
      <c r="F31" s="298"/>
      <c r="G31" s="298"/>
      <c r="H31" s="298"/>
      <c r="I31" s="298"/>
      <c r="J31" s="298"/>
      <c r="K31" s="285"/>
      <c r="L31" s="285"/>
      <c r="M31" s="285"/>
      <c r="N31" s="286"/>
      <c r="Q31" s="169"/>
      <c r="R31" s="169"/>
      <c r="S31" s="169"/>
      <c r="T31" s="169"/>
    </row>
    <row r="32" spans="2:20" ht="20.100000000000001" customHeight="1" x14ac:dyDescent="0.35">
      <c r="B32" s="735" t="str">
        <f>IF('Form-6a-(1)'!B32:C32="","  ",'Form-6a-(1)'!B32:C32)</f>
        <v xml:space="preserve">  </v>
      </c>
      <c r="C32" s="736"/>
      <c r="D32" s="396"/>
      <c r="E32" s="397"/>
      <c r="F32" s="397"/>
      <c r="G32" s="397"/>
      <c r="H32" s="397"/>
      <c r="I32" s="397"/>
      <c r="J32" s="397"/>
      <c r="K32" s="289" t="str">
        <f>IF(COUNT(D32:J32,#REF!)=0,"",COUNT(D32:J32,#REF!,#REF!))</f>
        <v/>
      </c>
      <c r="L32" s="311" t="str">
        <f>'Form-6a-(1)'!L32</f>
        <v/>
      </c>
      <c r="M32" s="311" t="str">
        <f>'Form-6a-(1)'!M32</f>
        <v/>
      </c>
      <c r="N32" s="289" t="str">
        <f>'Form-6a-(1)'!N32</f>
        <v/>
      </c>
      <c r="P32" s="56"/>
      <c r="Q32" s="169">
        <f>COUNTIF(D32:N32,"fp")</f>
        <v>0</v>
      </c>
      <c r="R32" s="170" t="str">
        <f>IF(Q32&gt;0,ESOL4,IF(COUNT(D32:N32)=0,"--",MAX(D32:N32)))</f>
        <v>--</v>
      </c>
      <c r="S32" s="169"/>
      <c r="T32" s="169"/>
    </row>
    <row r="33" spans="2:20" ht="20.100000000000001" customHeight="1" x14ac:dyDescent="0.35">
      <c r="B33" s="735" t="str">
        <f>IF('Form-6a-(1)'!B33:C33="","  ",'Form-6a-(1)'!B33:C33)</f>
        <v xml:space="preserve">  </v>
      </c>
      <c r="C33" s="736"/>
      <c r="D33" s="398"/>
      <c r="E33" s="399"/>
      <c r="F33" s="399"/>
      <c r="G33" s="399"/>
      <c r="H33" s="399"/>
      <c r="I33" s="399"/>
      <c r="J33" s="399"/>
      <c r="K33" s="289" t="str">
        <f>IF(COUNT(D33:J33,#REF!)=0,"",COUNT(D33:J33,#REF!,#REF!))</f>
        <v/>
      </c>
      <c r="L33" s="311" t="str">
        <f>'Form-6a-(1)'!L33</f>
        <v/>
      </c>
      <c r="M33" s="311" t="str">
        <f>'Form-6a-(1)'!M33</f>
        <v/>
      </c>
      <c r="N33" s="289" t="str">
        <f>'Form-6a-(1)'!N33</f>
        <v/>
      </c>
      <c r="P33" s="56"/>
      <c r="Q33" s="169"/>
      <c r="R33" s="170"/>
      <c r="S33" s="169"/>
      <c r="T33" s="169"/>
    </row>
    <row r="34" spans="2:20" ht="20.100000000000001" customHeight="1" x14ac:dyDescent="0.35">
      <c r="B34" s="735" t="str">
        <f>IF('Form-6a-(1)'!B34:C34="","  ",'Form-6a-(1)'!B34:C34)</f>
        <v xml:space="preserve">  </v>
      </c>
      <c r="C34" s="736"/>
      <c r="D34" s="398"/>
      <c r="E34" s="399"/>
      <c r="F34" s="399"/>
      <c r="G34" s="399"/>
      <c r="H34" s="399"/>
      <c r="I34" s="399"/>
      <c r="J34" s="399"/>
      <c r="K34" s="289" t="str">
        <f>IF(COUNT(D34:J34,#REF!)=0,"",COUNT(D34:J34,#REF!,#REF!))</f>
        <v/>
      </c>
      <c r="L34" s="311" t="str">
        <f>'Form-6a-(1)'!L34</f>
        <v/>
      </c>
      <c r="M34" s="311" t="str">
        <f>'Form-6a-(1)'!M34</f>
        <v/>
      </c>
      <c r="N34" s="289" t="str">
        <f>'Form-6a-(1)'!N34</f>
        <v/>
      </c>
      <c r="Q34" s="169"/>
      <c r="R34" s="170"/>
      <c r="S34" s="169"/>
      <c r="T34" s="169"/>
    </row>
    <row r="35" spans="2:20" s="171" customFormat="1" ht="18.75" customHeight="1" x14ac:dyDescent="0.3">
      <c r="B35" s="735" t="str">
        <f>IF('Form-6a-(1)'!B35:C35="","  ",'Form-6a-(1)'!B35:C35)</f>
        <v xml:space="preserve">  </v>
      </c>
      <c r="C35" s="736"/>
      <c r="D35" s="404"/>
      <c r="E35" s="405"/>
      <c r="F35" s="405"/>
      <c r="G35" s="405"/>
      <c r="H35" s="405"/>
      <c r="I35" s="405"/>
      <c r="J35" s="405"/>
      <c r="K35" s="289" t="str">
        <f>IF(COUNT(D35:J35,#REF!)=0,"",COUNT(D35:J35,#REF!,#REF!))</f>
        <v/>
      </c>
      <c r="L35" s="311" t="str">
        <f>'Form-6a-(1)'!L35</f>
        <v/>
      </c>
      <c r="M35" s="311" t="str">
        <f>'Form-6a-(1)'!M35</f>
        <v/>
      </c>
      <c r="N35" s="289" t="str">
        <f>'Form-6a-(1)'!N35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UTpvvGaeOxTa3tVEoo0zbtNLLduJv6/3agAEdUXoAg3GrrgmjOGLtxVBpGRfE13dd88Uo6/sSYsM/6fh9V8/cw==" saltValue="teWTMj+e8cX8/JUgJXiECg=="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65" r:id="rId4" name="Check Box 5">
              <controlPr defaultSize="0" autoFill="0" autoLine="0" autoPict="0">
                <anchor moveWithCells="1">
                  <from>
                    <xdr:col>4</xdr:col>
                    <xdr:colOff>1120140</xdr:colOff>
                    <xdr:row>8</xdr:row>
                    <xdr:rowOff>22860</xdr:rowOff>
                  </from>
                  <to>
                    <xdr:col>5</xdr:col>
                    <xdr:colOff>327660</xdr:colOff>
                    <xdr:row>8</xdr:row>
                    <xdr:rowOff>251460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AA5F-76A6-4344-A6DF-CF92B87BED5D}">
  <sheetPr codeName="Sheet36">
    <pageSetUpPr autoPageBreaks="0" fitToPage="1"/>
  </sheetPr>
  <dimension ref="B1:AA41"/>
  <sheetViews>
    <sheetView showGridLines="0" showRowColHeaders="0" zoomScale="75" zoomScaleNormal="100" zoomScaleSheetLayoutView="70" workbookViewId="0">
      <selection activeCell="D11" sqref="D11"/>
    </sheetView>
  </sheetViews>
  <sheetFormatPr defaultColWidth="9.33203125" defaultRowHeight="13.2" x14ac:dyDescent="0.25"/>
  <cols>
    <col min="1" max="1" width="15.33203125" style="168" customWidth="1"/>
    <col min="2" max="2" width="9.77734375" style="168" customWidth="1"/>
    <col min="3" max="3" width="32.77734375" style="168" customWidth="1"/>
    <col min="4" max="10" width="16.77734375" style="168" customWidth="1"/>
    <col min="11" max="11" width="16.77734375" style="168" hidden="1" customWidth="1"/>
    <col min="12" max="13" width="16.77734375" style="168" customWidth="1"/>
    <col min="14" max="14" width="17.77734375" style="168" customWidth="1"/>
    <col min="15" max="15" width="9.33203125" style="168"/>
    <col min="16" max="16" width="13.21875" style="168" customWidth="1"/>
    <col min="17" max="17" width="10" style="168" hidden="1" customWidth="1"/>
    <col min="18" max="19" width="9.33203125" style="168" hidden="1" customWidth="1"/>
    <col min="20" max="20" width="0" style="168" hidden="1" customWidth="1"/>
    <col min="21"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157"/>
      <c r="J2" s="390"/>
      <c r="K2" s="157"/>
      <c r="L2" s="158"/>
      <c r="M2" s="158"/>
      <c r="N2" s="155" t="s">
        <v>238</v>
      </c>
    </row>
    <row r="3" spans="2:27" s="159" customFormat="1" ht="4.5" customHeight="1" x14ac:dyDescent="0.35">
      <c r="B3" s="160"/>
      <c r="C3" s="160"/>
      <c r="D3" s="161"/>
      <c r="E3" s="161"/>
      <c r="F3" s="161"/>
      <c r="G3" s="161"/>
      <c r="H3" s="161"/>
      <c r="I3" s="161"/>
      <c r="J3" s="161"/>
      <c r="K3" s="161"/>
      <c r="L3" s="161"/>
      <c r="M3" s="161"/>
      <c r="N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75"/>
      <c r="J4" s="235" t="str">
        <f>CONCATENATE(Cover!D24,"  ",Cover!E24)</f>
        <v xml:space="preserve">DWEE FACILITY NO.:  </v>
      </c>
      <c r="K4" s="276"/>
      <c r="L4" s="388"/>
      <c r="M4" s="276"/>
      <c r="N4" s="277"/>
    </row>
    <row r="5" spans="2:27" s="162" customFormat="1" ht="4.5" customHeight="1" x14ac:dyDescent="0.35">
      <c r="B5" s="236"/>
      <c r="C5" s="161"/>
      <c r="D5" s="161"/>
      <c r="E5" s="161"/>
      <c r="F5" s="161"/>
      <c r="G5" s="161"/>
      <c r="H5" s="237"/>
      <c r="I5" s="161"/>
      <c r="J5" s="161"/>
      <c r="K5" s="161"/>
      <c r="L5" s="161"/>
      <c r="M5" s="161"/>
      <c r="N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135"/>
      <c r="J6" s="240" t="str">
        <f>CONCATENATE(Cover!D28,"  ",Cover!E28)</f>
        <v xml:space="preserve">PREPARED BY:  </v>
      </c>
      <c r="K6" s="278"/>
      <c r="L6" s="389"/>
      <c r="M6" s="278"/>
      <c r="N6" s="279"/>
    </row>
    <row r="7" spans="2:27" s="163" customFormat="1" ht="3" customHeight="1" x14ac:dyDescent="0.3">
      <c r="B7" s="385"/>
      <c r="C7" s="383"/>
      <c r="D7" s="383"/>
      <c r="E7" s="383"/>
      <c r="F7" s="383"/>
      <c r="G7" s="383"/>
      <c r="H7" s="382"/>
      <c r="I7" s="383"/>
      <c r="J7" s="384"/>
      <c r="K7" s="384"/>
      <c r="L7" s="384"/>
      <c r="M7" s="384"/>
      <c r="N7" s="164"/>
    </row>
    <row r="8" spans="2:27" s="162" customFormat="1" ht="21" customHeight="1" x14ac:dyDescent="0.3">
      <c r="B8" s="726" t="s">
        <v>87</v>
      </c>
      <c r="C8" s="727"/>
      <c r="D8" s="727"/>
      <c r="E8" s="727"/>
      <c r="F8" s="727"/>
      <c r="G8" s="727"/>
      <c r="H8" s="727"/>
      <c r="I8" s="727"/>
      <c r="J8" s="727"/>
      <c r="K8" s="727"/>
      <c r="L8" s="727"/>
      <c r="M8" s="727"/>
      <c r="N8" s="728"/>
      <c r="O8" s="165"/>
    </row>
    <row r="9" spans="2:27" s="128" customFormat="1" ht="21" customHeight="1" x14ac:dyDescent="0.3">
      <c r="B9" s="709" t="s">
        <v>81</v>
      </c>
      <c r="C9" s="710"/>
      <c r="D9" s="710"/>
      <c r="E9" s="710"/>
      <c r="F9" s="710"/>
      <c r="G9" s="710"/>
      <c r="H9" s="710"/>
      <c r="I9" s="710"/>
      <c r="J9" s="710"/>
      <c r="K9" s="710"/>
      <c r="L9" s="710"/>
      <c r="M9" s="710"/>
      <c r="N9" s="711"/>
      <c r="O9" s="163"/>
      <c r="P9" s="163"/>
      <c r="Q9" s="191"/>
      <c r="R9" s="191"/>
      <c r="S9" s="191"/>
      <c r="T9" s="192"/>
    </row>
    <row r="10" spans="2:27" ht="4.5" customHeight="1" x14ac:dyDescent="0.25">
      <c r="B10" s="166"/>
      <c r="C10" s="166"/>
      <c r="D10" s="167"/>
      <c r="E10" s="167"/>
      <c r="F10" s="167"/>
      <c r="G10" s="167"/>
      <c r="H10" s="167"/>
      <c r="I10" s="167"/>
      <c r="J10" s="167"/>
      <c r="K10" s="167"/>
      <c r="L10" s="167"/>
      <c r="M10" s="167"/>
      <c r="N10" s="167"/>
    </row>
    <row r="11" spans="2:27" ht="20.100000000000001" customHeight="1" x14ac:dyDescent="0.35">
      <c r="B11" s="280" t="s">
        <v>44</v>
      </c>
      <c r="C11" s="281"/>
      <c r="D11" s="391"/>
      <c r="E11" s="391"/>
      <c r="F11" s="391"/>
      <c r="G11" s="391"/>
      <c r="H11" s="391"/>
      <c r="I11" s="391"/>
      <c r="J11" s="391"/>
      <c r="K11" s="732" t="s">
        <v>90</v>
      </c>
      <c r="L11" s="729" t="s">
        <v>24</v>
      </c>
      <c r="M11" s="729" t="s">
        <v>25</v>
      </c>
      <c r="N11" s="729" t="s">
        <v>275</v>
      </c>
      <c r="Q11" s="169"/>
      <c r="R11" s="169"/>
      <c r="S11" s="169"/>
      <c r="T11" s="169"/>
    </row>
    <row r="12" spans="2:27" ht="19.5" customHeight="1" x14ac:dyDescent="0.3">
      <c r="B12" s="280" t="s">
        <v>45</v>
      </c>
      <c r="C12" s="282"/>
      <c r="D12" s="392"/>
      <c r="E12" s="392"/>
      <c r="F12" s="392"/>
      <c r="G12" s="392"/>
      <c r="H12" s="392"/>
      <c r="I12" s="392"/>
      <c r="J12" s="392"/>
      <c r="K12" s="733"/>
      <c r="L12" s="730"/>
      <c r="M12" s="730"/>
      <c r="N12" s="730"/>
      <c r="P12" s="163"/>
      <c r="Q12" s="169"/>
      <c r="R12" s="169"/>
      <c r="S12" s="169"/>
      <c r="T12" s="169"/>
    </row>
    <row r="13" spans="2:27" ht="20.100000000000001" customHeight="1" x14ac:dyDescent="0.25">
      <c r="B13" s="280" t="s">
        <v>46</v>
      </c>
      <c r="C13" s="282"/>
      <c r="D13" s="393"/>
      <c r="E13" s="393"/>
      <c r="F13" s="393"/>
      <c r="G13" s="393"/>
      <c r="H13" s="393"/>
      <c r="I13" s="393"/>
      <c r="J13" s="393"/>
      <c r="K13" s="733"/>
      <c r="L13" s="730"/>
      <c r="M13" s="730"/>
      <c r="N13" s="730"/>
      <c r="Q13" s="169"/>
      <c r="R13" s="169"/>
      <c r="S13" s="169"/>
      <c r="T13" s="169"/>
    </row>
    <row r="14" spans="2:27" ht="20.100000000000001" customHeight="1" x14ac:dyDescent="0.25">
      <c r="B14" s="280" t="s">
        <v>47</v>
      </c>
      <c r="C14" s="282"/>
      <c r="D14" s="393"/>
      <c r="E14" s="393"/>
      <c r="F14" s="393"/>
      <c r="G14" s="393"/>
      <c r="H14" s="393"/>
      <c r="I14" s="393"/>
      <c r="J14" s="393"/>
      <c r="K14" s="733"/>
      <c r="L14" s="730"/>
      <c r="M14" s="730"/>
      <c r="N14" s="730"/>
      <c r="Q14" s="169"/>
      <c r="R14" s="169"/>
      <c r="S14" s="169"/>
      <c r="T14" s="169"/>
    </row>
    <row r="15" spans="2:27" ht="20.100000000000001" customHeight="1" x14ac:dyDescent="0.35">
      <c r="B15" s="280" t="s">
        <v>48</v>
      </c>
      <c r="C15" s="281"/>
      <c r="D15" s="394"/>
      <c r="E15" s="395"/>
      <c r="F15" s="395"/>
      <c r="G15" s="395"/>
      <c r="H15" s="395"/>
      <c r="I15" s="395"/>
      <c r="J15" s="395"/>
      <c r="K15" s="734"/>
      <c r="L15" s="731"/>
      <c r="M15" s="731"/>
      <c r="N15" s="731"/>
      <c r="Q15" s="169"/>
      <c r="R15" s="169"/>
      <c r="S15" s="169"/>
      <c r="T15" s="169"/>
    </row>
    <row r="16" spans="2:27" ht="20.100000000000001" customHeight="1" x14ac:dyDescent="0.3">
      <c r="B16" s="280" t="s">
        <v>237</v>
      </c>
      <c r="C16" s="281"/>
      <c r="D16" s="283"/>
      <c r="E16" s="284"/>
      <c r="F16" s="284"/>
      <c r="G16" s="284"/>
      <c r="H16" s="284"/>
      <c r="I16" s="284"/>
      <c r="J16" s="284"/>
      <c r="K16" s="285"/>
      <c r="L16" s="285"/>
      <c r="M16" s="285"/>
      <c r="N16" s="286"/>
      <c r="Q16" s="169"/>
      <c r="R16" s="169"/>
      <c r="S16" s="169"/>
      <c r="T16" s="169"/>
    </row>
    <row r="17" spans="2:20" ht="20.100000000000001" customHeight="1" x14ac:dyDescent="0.35">
      <c r="B17" s="287" t="s">
        <v>29</v>
      </c>
      <c r="C17" s="288"/>
      <c r="D17" s="396"/>
      <c r="E17" s="397"/>
      <c r="F17" s="397"/>
      <c r="G17" s="397"/>
      <c r="H17" s="397"/>
      <c r="I17" s="397"/>
      <c r="J17" s="397"/>
      <c r="K17" s="311" t="str">
        <f>IF(COUNT(D17:J17,#REF!)=0,"",COUNT(D17:J17,#REF!,#REF!))</f>
        <v/>
      </c>
      <c r="L17" s="311" t="str">
        <f>'Form-6a-(1)'!L17</f>
        <v/>
      </c>
      <c r="M17" s="311" t="str">
        <f>'Form-6a-(1)'!M17</f>
        <v/>
      </c>
      <c r="N17" s="289" t="str">
        <f>'Form-6a-(1)'!N17</f>
        <v/>
      </c>
      <c r="P17" s="56"/>
      <c r="Q17" s="169"/>
      <c r="R17" s="169"/>
      <c r="S17" s="169"/>
      <c r="T17" s="169"/>
    </row>
    <row r="18" spans="2:20" ht="20.100000000000001" customHeight="1" x14ac:dyDescent="0.35">
      <c r="B18" s="290" t="s">
        <v>30</v>
      </c>
      <c r="C18" s="291"/>
      <c r="D18" s="398"/>
      <c r="E18" s="399"/>
      <c r="F18" s="399"/>
      <c r="G18" s="399"/>
      <c r="H18" s="399"/>
      <c r="I18" s="399"/>
      <c r="J18" s="399"/>
      <c r="K18" s="311" t="str">
        <f>IF(COUNT(D18:J18,#REF!)=0,"",COUNT(D18:J18,#REF!,#REF!))</f>
        <v/>
      </c>
      <c r="L18" s="311" t="str">
        <f>'Form-6a-(1)'!L18</f>
        <v/>
      </c>
      <c r="M18" s="311" t="str">
        <f>'Form-6a-(1)'!M18</f>
        <v/>
      </c>
      <c r="N18" s="289" t="str">
        <f>'Form-6a-(1)'!N18</f>
        <v/>
      </c>
      <c r="P18" s="56"/>
      <c r="Q18" s="169"/>
      <c r="R18" s="169"/>
      <c r="S18" s="169"/>
      <c r="T18" s="169"/>
    </row>
    <row r="19" spans="2:20" ht="20.100000000000001" customHeight="1" x14ac:dyDescent="0.35">
      <c r="B19" s="290" t="s">
        <v>31</v>
      </c>
      <c r="C19" s="291"/>
      <c r="D19" s="398"/>
      <c r="E19" s="399"/>
      <c r="F19" s="399"/>
      <c r="G19" s="399"/>
      <c r="H19" s="399"/>
      <c r="I19" s="399"/>
      <c r="J19" s="399"/>
      <c r="K19" s="311" t="str">
        <f>IF(COUNT(D19:J19,#REF!)=0,"",COUNT(D19:J19,#REF!,#REF!))</f>
        <v/>
      </c>
      <c r="L19" s="311" t="str">
        <f>'Form-6a-(1)'!L19</f>
        <v/>
      </c>
      <c r="M19" s="311" t="str">
        <f>'Form-6a-(1)'!M19</f>
        <v/>
      </c>
      <c r="N19" s="289" t="str">
        <f>'Form-6a-(1)'!N19</f>
        <v/>
      </c>
      <c r="P19" s="56"/>
      <c r="Q19" s="169">
        <f>COUNTIF(D19:N19,"fp")</f>
        <v>0</v>
      </c>
      <c r="R19" s="170" t="str">
        <f>IF(Q19&gt;0,ESOL1,IF(COUNT(D19:N19)=0,"--",MAX(D19:N19)))</f>
        <v>--</v>
      </c>
      <c r="S19" s="169"/>
      <c r="T19" s="169"/>
    </row>
    <row r="20" spans="2:20" ht="20.100000000000001" customHeight="1" x14ac:dyDescent="0.35">
      <c r="B20" s="290" t="s">
        <v>49</v>
      </c>
      <c r="C20" s="291"/>
      <c r="D20" s="398"/>
      <c r="E20" s="399"/>
      <c r="F20" s="399"/>
      <c r="G20" s="399"/>
      <c r="H20" s="399"/>
      <c r="I20" s="399"/>
      <c r="J20" s="399"/>
      <c r="K20" s="311" t="str">
        <f>IF(COUNT(D20:J20,#REF!)=0,"",COUNT(D20:J20,#REF!,#REF!))</f>
        <v/>
      </c>
      <c r="L20" s="311" t="str">
        <f>'Form-6a-(1)'!L20</f>
        <v/>
      </c>
      <c r="M20" s="311" t="str">
        <f>'Form-6a-(1)'!M20</f>
        <v/>
      </c>
      <c r="N20" s="289" t="str">
        <f>'Form-6a-(1)'!N20</f>
        <v/>
      </c>
      <c r="Q20" s="169"/>
      <c r="R20" s="170"/>
      <c r="S20" s="169"/>
      <c r="T20" s="169"/>
    </row>
    <row r="21" spans="2:20" s="171" customFormat="1" ht="20.100000000000001" customHeight="1" x14ac:dyDescent="0.3">
      <c r="B21" s="290" t="s">
        <v>34</v>
      </c>
      <c r="C21" s="291"/>
      <c r="D21" s="400"/>
      <c r="E21" s="401"/>
      <c r="F21" s="401"/>
      <c r="G21" s="401"/>
      <c r="H21" s="401"/>
      <c r="I21" s="401"/>
      <c r="J21" s="401"/>
      <c r="K21" s="311" t="str">
        <f>IF(COUNT(D21:J21,#REF!)=0,"",COUNT(D21:J21,#REF!,#REF!))</f>
        <v/>
      </c>
      <c r="L21" s="311" t="str">
        <f>'Form-6a-(1)'!L21</f>
        <v/>
      </c>
      <c r="M21" s="311" t="str">
        <f>'Form-6a-(1)'!M21</f>
        <v/>
      </c>
      <c r="N21" s="289" t="str">
        <f>'Form-6a-(1)'!N21</f>
        <v/>
      </c>
      <c r="Q21" s="169"/>
      <c r="R21" s="170"/>
      <c r="S21" s="172"/>
      <c r="T21" s="172"/>
    </row>
    <row r="22" spans="2:20" ht="20.100000000000001" customHeight="1" x14ac:dyDescent="0.35">
      <c r="B22" s="290" t="s">
        <v>33</v>
      </c>
      <c r="C22" s="291"/>
      <c r="D22" s="398"/>
      <c r="E22" s="399"/>
      <c r="F22" s="399"/>
      <c r="G22" s="399"/>
      <c r="H22" s="399"/>
      <c r="I22" s="399"/>
      <c r="J22" s="399"/>
      <c r="K22" s="311" t="str">
        <f>IF(COUNT(D22:J22,#REF!)=0,"",COUNT(D22:J22,#REF!,#REF!))</f>
        <v/>
      </c>
      <c r="L22" s="311" t="str">
        <f>'Form-6a-(1)'!L22</f>
        <v/>
      </c>
      <c r="M22" s="311" t="str">
        <f>'Form-6a-(1)'!M22</f>
        <v/>
      </c>
      <c r="N22" s="289" t="str">
        <f>'Form-6a-(1)'!N22</f>
        <v/>
      </c>
      <c r="P22" s="56"/>
      <c r="Q22" s="172"/>
      <c r="R22" s="172"/>
      <c r="S22" s="169"/>
      <c r="T22" s="169"/>
    </row>
    <row r="23" spans="2:20" ht="20.100000000000001" customHeight="1" x14ac:dyDescent="0.35">
      <c r="B23" s="290" t="s">
        <v>35</v>
      </c>
      <c r="C23" s="291"/>
      <c r="D23" s="402"/>
      <c r="E23" s="403"/>
      <c r="F23" s="403"/>
      <c r="G23" s="403"/>
      <c r="H23" s="403"/>
      <c r="I23" s="403"/>
      <c r="J23" s="403"/>
      <c r="K23" s="311" t="str">
        <f>IF(COUNT(D23:J23,#REF!)=0,"",COUNT(D23:J23,#REF!,#REF!))</f>
        <v/>
      </c>
      <c r="L23" s="311" t="str">
        <f>'Form-6a-(1)'!L23</f>
        <v/>
      </c>
      <c r="M23" s="311" t="str">
        <f>'Form-6a-(1)'!M23</f>
        <v/>
      </c>
      <c r="N23" s="289" t="str">
        <f>'Form-6a-(1)'!N23</f>
        <v/>
      </c>
      <c r="Q23" s="169"/>
      <c r="R23" s="169"/>
      <c r="S23" s="169"/>
      <c r="T23" s="169"/>
    </row>
    <row r="24" spans="2:20" s="171" customFormat="1" ht="20.100000000000001" customHeight="1" x14ac:dyDescent="0.3">
      <c r="B24" s="292" t="s">
        <v>36</v>
      </c>
      <c r="C24" s="291"/>
      <c r="D24" s="293"/>
      <c r="E24" s="294"/>
      <c r="F24" s="294"/>
      <c r="G24" s="294"/>
      <c r="H24" s="294"/>
      <c r="I24" s="294"/>
      <c r="J24" s="294"/>
      <c r="K24" s="295"/>
      <c r="L24" s="295"/>
      <c r="M24" s="295"/>
      <c r="N24" s="296"/>
      <c r="Q24" s="169"/>
      <c r="R24" s="170"/>
      <c r="S24" s="172"/>
      <c r="T24" s="172"/>
    </row>
    <row r="25" spans="2:20" ht="20.100000000000001" customHeight="1" x14ac:dyDescent="0.35">
      <c r="B25" s="290" t="s">
        <v>37</v>
      </c>
      <c r="C25" s="291"/>
      <c r="D25" s="396"/>
      <c r="E25" s="397"/>
      <c r="F25" s="397"/>
      <c r="G25" s="397"/>
      <c r="H25" s="397"/>
      <c r="I25" s="397"/>
      <c r="J25" s="397"/>
      <c r="K25" s="289" t="str">
        <f>IF(COUNT(D25:J25,#REF!)=0,"",COUNT(D25:J25,#REF!,#REF!))</f>
        <v/>
      </c>
      <c r="L25" s="311" t="str">
        <f>'Form-6a-(1)'!L25</f>
        <v/>
      </c>
      <c r="M25" s="311" t="str">
        <f>'Form-6a-(1)'!M25</f>
        <v/>
      </c>
      <c r="N25" s="289" t="str">
        <f>'Form-6a-(1)'!N25</f>
        <v/>
      </c>
      <c r="P25" s="56"/>
      <c r="Q25" s="172"/>
      <c r="R25" s="172"/>
      <c r="S25" s="169"/>
      <c r="T25" s="169"/>
    </row>
    <row r="26" spans="2:20" ht="20.100000000000001" customHeight="1" x14ac:dyDescent="0.35">
      <c r="B26" s="290" t="s">
        <v>38</v>
      </c>
      <c r="C26" s="291"/>
      <c r="D26" s="398"/>
      <c r="E26" s="399"/>
      <c r="F26" s="399"/>
      <c r="G26" s="399"/>
      <c r="H26" s="399"/>
      <c r="I26" s="399"/>
      <c r="J26" s="399"/>
      <c r="K26" s="289" t="str">
        <f>IF(COUNT(D26:J26,#REF!)=0,"",COUNT(D26:J26,#REF!,#REF!))</f>
        <v/>
      </c>
      <c r="L26" s="311" t="str">
        <f>'Form-6a-(1)'!L26</f>
        <v/>
      </c>
      <c r="M26" s="311" t="str">
        <f>'Form-6a-(1)'!M26</f>
        <v/>
      </c>
      <c r="N26" s="289" t="str">
        <f>'Form-6a-(1)'!N26</f>
        <v/>
      </c>
      <c r="Q26" s="169"/>
      <c r="R26" s="169"/>
      <c r="S26" s="169"/>
      <c r="T26" s="169"/>
    </row>
    <row r="27" spans="2:20" ht="20.100000000000001" customHeight="1" x14ac:dyDescent="0.35">
      <c r="B27" s="290" t="s">
        <v>39</v>
      </c>
      <c r="C27" s="291"/>
      <c r="D27" s="398"/>
      <c r="E27" s="399"/>
      <c r="F27" s="399"/>
      <c r="G27" s="399"/>
      <c r="H27" s="399"/>
      <c r="I27" s="399"/>
      <c r="J27" s="399"/>
      <c r="K27" s="289" t="str">
        <f>IF(COUNT(D27:J27,#REF!)=0,"",COUNT(D27:J27,#REF!,#REF!))</f>
        <v/>
      </c>
      <c r="L27" s="311" t="str">
        <f>'Form-6a-(1)'!L27</f>
        <v/>
      </c>
      <c r="M27" s="311" t="str">
        <f>'Form-6a-(1)'!M27</f>
        <v/>
      </c>
      <c r="N27" s="289" t="str">
        <f>'Form-6a-(1)'!N27</f>
        <v/>
      </c>
      <c r="P27" s="56"/>
      <c r="Q27" s="169">
        <f>COUNTIF(D26:N26,"fp")</f>
        <v>0</v>
      </c>
      <c r="R27" s="170" t="str">
        <f>IF(Q27&gt;0,ESOL3,IF(COUNT(D26:N26)=0,"--",MAX(D26:N26)))</f>
        <v>--</v>
      </c>
      <c r="S27" s="169"/>
      <c r="T27" s="169"/>
    </row>
    <row r="28" spans="2:20" ht="19.5" customHeight="1" x14ac:dyDescent="0.35">
      <c r="B28" s="290" t="s">
        <v>89</v>
      </c>
      <c r="C28" s="291" t="str">
        <f>IF('Form-6a-(1)'!C28="","",'Form-6a-(1)'!C28)</f>
        <v/>
      </c>
      <c r="D28" s="398"/>
      <c r="E28" s="399"/>
      <c r="F28" s="399"/>
      <c r="G28" s="399"/>
      <c r="H28" s="399"/>
      <c r="I28" s="399"/>
      <c r="J28" s="399"/>
      <c r="K28" s="289" t="str">
        <f>IF(COUNT(D28:J28,#REF!)=0,"",COUNT(D28:J28,#REF!,#REF!))</f>
        <v/>
      </c>
      <c r="L28" s="311" t="str">
        <f>'Form-6a-(1)'!L28</f>
        <v/>
      </c>
      <c r="M28" s="311" t="str">
        <f>'Form-6a-(1)'!M28</f>
        <v/>
      </c>
      <c r="N28" s="289" t="str">
        <f>'Form-6a-(1)'!N28</f>
        <v/>
      </c>
      <c r="Q28" s="169"/>
      <c r="R28" s="170"/>
      <c r="S28" s="169"/>
      <c r="T28" s="169"/>
    </row>
    <row r="29" spans="2:20" s="171" customFormat="1" ht="18.75" customHeight="1" x14ac:dyDescent="0.3">
      <c r="B29" s="290" t="s">
        <v>89</v>
      </c>
      <c r="C29" s="291" t="str">
        <f>IF('Form-6a-(1)'!C29="","",'Form-6a-(1)'!C29)</f>
        <v/>
      </c>
      <c r="D29" s="401"/>
      <c r="E29" s="401"/>
      <c r="F29" s="401"/>
      <c r="G29" s="401"/>
      <c r="H29" s="401"/>
      <c r="I29" s="401"/>
      <c r="J29" s="401"/>
      <c r="K29" s="289" t="str">
        <f>IF(COUNT(D29:J29,#REF!)=0,"",COUNT(D29:J29,#REF!,#REF!))</f>
        <v/>
      </c>
      <c r="L29" s="311" t="str">
        <f>'Form-6a-(1)'!L29</f>
        <v/>
      </c>
      <c r="M29" s="311" t="str">
        <f>'Form-6a-(1)'!M29</f>
        <v/>
      </c>
      <c r="N29" s="289" t="str">
        <f>'Form-6a-(1)'!N29</f>
        <v/>
      </c>
      <c r="Q29" s="169"/>
      <c r="R29" s="170"/>
      <c r="S29" s="172"/>
      <c r="T29" s="172"/>
    </row>
    <row r="30" spans="2:20" ht="20.100000000000001" customHeight="1" x14ac:dyDescent="0.35">
      <c r="B30" s="290" t="s">
        <v>89</v>
      </c>
      <c r="C30" s="291" t="str">
        <f>IF('Form-6a-(1)'!C30="","",'Form-6a-(1)'!C30)</f>
        <v/>
      </c>
      <c r="D30" s="402"/>
      <c r="E30" s="403"/>
      <c r="F30" s="403"/>
      <c r="G30" s="403"/>
      <c r="H30" s="403"/>
      <c r="I30" s="403"/>
      <c r="J30" s="403"/>
      <c r="K30" s="289" t="str">
        <f>IF(COUNT(D30:J30,#REF!)=0,"",COUNT(D30:J30,#REF!,#REF!))</f>
        <v/>
      </c>
      <c r="L30" s="311" t="str">
        <f>'Form-6a-(1)'!L30</f>
        <v/>
      </c>
      <c r="M30" s="311" t="str">
        <f>'Form-6a-(1)'!M30</f>
        <v/>
      </c>
      <c r="N30" s="289" t="str">
        <f>'Form-6a-(1)'!N30</f>
        <v/>
      </c>
      <c r="P30" s="56"/>
      <c r="Q30" s="172"/>
      <c r="R30" s="172"/>
      <c r="S30" s="169"/>
      <c r="T30" s="169"/>
    </row>
    <row r="31" spans="2:20" ht="20.100000000000001" customHeight="1" x14ac:dyDescent="0.3">
      <c r="B31" s="292" t="s">
        <v>80</v>
      </c>
      <c r="C31" s="297"/>
      <c r="D31" s="298"/>
      <c r="E31" s="298"/>
      <c r="F31" s="298"/>
      <c r="G31" s="298"/>
      <c r="H31" s="298"/>
      <c r="I31" s="298"/>
      <c r="J31" s="298"/>
      <c r="K31" s="285"/>
      <c r="L31" s="285"/>
      <c r="M31" s="285"/>
      <c r="N31" s="286"/>
      <c r="Q31" s="169"/>
      <c r="R31" s="169"/>
      <c r="S31" s="169"/>
      <c r="T31" s="169"/>
    </row>
    <row r="32" spans="2:20" ht="20.100000000000001" customHeight="1" x14ac:dyDescent="0.35">
      <c r="B32" s="735" t="str">
        <f>IF('Form-6a-(1)'!B32:C32="","  ",'Form-6a-(1)'!B32:C32)</f>
        <v xml:space="preserve">  </v>
      </c>
      <c r="C32" s="736"/>
      <c r="D32" s="396"/>
      <c r="E32" s="397"/>
      <c r="F32" s="397"/>
      <c r="G32" s="397"/>
      <c r="H32" s="397"/>
      <c r="I32" s="397"/>
      <c r="J32" s="397"/>
      <c r="K32" s="289" t="str">
        <f>IF(COUNT(D32:J32,#REF!)=0,"",COUNT(D32:J32,#REF!,#REF!))</f>
        <v/>
      </c>
      <c r="L32" s="311" t="str">
        <f>'Form-6a-(1)'!L32</f>
        <v/>
      </c>
      <c r="M32" s="311" t="str">
        <f>'Form-6a-(1)'!M32</f>
        <v/>
      </c>
      <c r="N32" s="289" t="str">
        <f>'Form-6a-(1)'!N32</f>
        <v/>
      </c>
      <c r="P32" s="56"/>
      <c r="Q32" s="169">
        <f>COUNTIF(D32:N32,"fp")</f>
        <v>0</v>
      </c>
      <c r="R32" s="170" t="str">
        <f>IF(Q32&gt;0,ESOL4,IF(COUNT(D32:N32)=0,"--",MAX(D32:N32)))</f>
        <v>--</v>
      </c>
      <c r="S32" s="169"/>
      <c r="T32" s="169"/>
    </row>
    <row r="33" spans="2:20" ht="20.100000000000001" customHeight="1" x14ac:dyDescent="0.35">
      <c r="B33" s="735" t="str">
        <f>IF('Form-6a-(1)'!B33:C33="","  ",'Form-6a-(1)'!B33:C33)</f>
        <v xml:space="preserve">  </v>
      </c>
      <c r="C33" s="736"/>
      <c r="D33" s="398"/>
      <c r="E33" s="399"/>
      <c r="F33" s="399"/>
      <c r="G33" s="399"/>
      <c r="H33" s="399"/>
      <c r="I33" s="399"/>
      <c r="J33" s="399"/>
      <c r="K33" s="289" t="str">
        <f>IF(COUNT(D33:J33,#REF!)=0,"",COUNT(D33:J33,#REF!,#REF!))</f>
        <v/>
      </c>
      <c r="L33" s="311" t="str">
        <f>'Form-6a-(1)'!L33</f>
        <v/>
      </c>
      <c r="M33" s="311" t="str">
        <f>'Form-6a-(1)'!M33</f>
        <v/>
      </c>
      <c r="N33" s="289" t="str">
        <f>'Form-6a-(1)'!N33</f>
        <v/>
      </c>
      <c r="P33" s="56"/>
      <c r="Q33" s="169"/>
      <c r="R33" s="170"/>
      <c r="S33" s="169"/>
      <c r="T33" s="169"/>
    </row>
    <row r="34" spans="2:20" ht="20.100000000000001" customHeight="1" x14ac:dyDescent="0.35">
      <c r="B34" s="735" t="str">
        <f>IF('Form-6a-(1)'!B34:C34="","  ",'Form-6a-(1)'!B34:C34)</f>
        <v xml:space="preserve">  </v>
      </c>
      <c r="C34" s="736"/>
      <c r="D34" s="398"/>
      <c r="E34" s="399"/>
      <c r="F34" s="399"/>
      <c r="G34" s="399"/>
      <c r="H34" s="399"/>
      <c r="I34" s="399"/>
      <c r="J34" s="399"/>
      <c r="K34" s="289" t="str">
        <f>IF(COUNT(D34:J34,#REF!)=0,"",COUNT(D34:J34,#REF!,#REF!))</f>
        <v/>
      </c>
      <c r="L34" s="311" t="str">
        <f>'Form-6a-(1)'!L34</f>
        <v/>
      </c>
      <c r="M34" s="311" t="str">
        <f>'Form-6a-(1)'!M34</f>
        <v/>
      </c>
      <c r="N34" s="289" t="str">
        <f>'Form-6a-(1)'!N34</f>
        <v/>
      </c>
      <c r="Q34" s="169"/>
      <c r="R34" s="170"/>
      <c r="S34" s="169"/>
      <c r="T34" s="169"/>
    </row>
    <row r="35" spans="2:20" s="171" customFormat="1" ht="18.75" customHeight="1" x14ac:dyDescent="0.3">
      <c r="B35" s="735" t="str">
        <f>IF('Form-6a-(1)'!B35:C35="","  ",'Form-6a-(1)'!B35:C35)</f>
        <v xml:space="preserve">  </v>
      </c>
      <c r="C35" s="736"/>
      <c r="D35" s="404"/>
      <c r="E35" s="405"/>
      <c r="F35" s="405"/>
      <c r="G35" s="405"/>
      <c r="H35" s="405"/>
      <c r="I35" s="405"/>
      <c r="J35" s="405"/>
      <c r="K35" s="289" t="str">
        <f>IF(COUNT(D35:J35,#REF!)=0,"",COUNT(D35:J35,#REF!,#REF!))</f>
        <v/>
      </c>
      <c r="L35" s="311" t="str">
        <f>'Form-6a-(1)'!L35</f>
        <v/>
      </c>
      <c r="M35" s="311" t="str">
        <f>'Form-6a-(1)'!M35</f>
        <v/>
      </c>
      <c r="N35" s="289" t="str">
        <f>'Form-6a-(1)'!N35</f>
        <v/>
      </c>
      <c r="Q35" s="169"/>
      <c r="R35" s="170"/>
      <c r="S35" s="172"/>
      <c r="T35" s="172"/>
    </row>
    <row r="36" spans="2:20" ht="11.25" customHeight="1" x14ac:dyDescent="0.35">
      <c r="B36" s="299"/>
      <c r="C36" s="300"/>
      <c r="D36" s="301"/>
      <c r="E36" s="301"/>
      <c r="F36" s="301"/>
      <c r="G36" s="301"/>
      <c r="H36" s="301"/>
      <c r="I36" s="301"/>
      <c r="J36" s="301"/>
      <c r="K36" s="301"/>
      <c r="L36" s="301"/>
      <c r="M36" s="301"/>
      <c r="N36" s="302"/>
      <c r="P36" s="56"/>
      <c r="Q36" s="172"/>
      <c r="R36" s="172"/>
      <c r="S36" s="169"/>
      <c r="T36" s="169"/>
    </row>
    <row r="37" spans="2:20" s="149" customFormat="1" ht="19.5" customHeight="1" x14ac:dyDescent="0.3">
      <c r="B37" s="151" t="s">
        <v>93</v>
      </c>
      <c r="C37" s="164"/>
      <c r="D37" s="216"/>
      <c r="E37" s="217"/>
      <c r="F37" s="217"/>
      <c r="G37" s="217"/>
      <c r="H37" s="217"/>
      <c r="I37" s="217"/>
      <c r="J37" s="217"/>
      <c r="K37" s="217"/>
      <c r="L37" s="217"/>
      <c r="M37" s="164"/>
      <c r="N37" s="164"/>
      <c r="Q37" s="169"/>
      <c r="R37" s="169"/>
      <c r="S37" s="150"/>
      <c r="T37" s="150"/>
    </row>
    <row r="38" spans="2:20" s="44" customFormat="1" ht="15.75" customHeight="1" x14ac:dyDescent="0.35">
      <c r="B38" s="303"/>
      <c r="C38" s="304"/>
      <c r="D38" s="304"/>
      <c r="E38" s="304"/>
      <c r="F38" s="304"/>
      <c r="G38" s="304"/>
      <c r="H38" s="304"/>
      <c r="I38" s="304"/>
      <c r="J38" s="304"/>
      <c r="K38" s="304"/>
      <c r="L38" s="304"/>
      <c r="M38" s="560"/>
      <c r="N38" s="562"/>
      <c r="Q38" s="150"/>
      <c r="R38" s="150"/>
      <c r="S38" s="91"/>
      <c r="T38" s="91"/>
    </row>
    <row r="39" spans="2:20" s="44" customFormat="1" ht="15.75" customHeight="1" x14ac:dyDescent="0.3">
      <c r="B39" s="218" t="s">
        <v>224</v>
      </c>
      <c r="C39" s="219"/>
      <c r="D39" s="219"/>
      <c r="E39" s="219"/>
      <c r="F39" s="219"/>
      <c r="G39" s="219"/>
      <c r="H39" s="219"/>
      <c r="I39" s="219"/>
      <c r="J39" s="219"/>
      <c r="K39" s="219"/>
      <c r="L39" s="219"/>
      <c r="M39" s="305"/>
      <c r="N39" s="219"/>
      <c r="Q39" s="91"/>
      <c r="R39" s="91"/>
      <c r="S39" s="91"/>
      <c r="T39" s="91"/>
    </row>
    <row r="40" spans="2:20" ht="15.6" x14ac:dyDescent="0.3">
      <c r="B40" s="173" t="s">
        <v>83</v>
      </c>
      <c r="C40" s="169"/>
      <c r="D40" s="169"/>
      <c r="E40" s="169"/>
      <c r="F40" s="169"/>
      <c r="G40" s="169"/>
      <c r="H40" s="169"/>
      <c r="I40" s="169"/>
      <c r="J40" s="169"/>
      <c r="K40" s="169"/>
      <c r="L40" s="169"/>
      <c r="M40" s="169"/>
      <c r="N40" s="169"/>
      <c r="Q40" s="91"/>
      <c r="R40" s="91"/>
      <c r="S40" s="169"/>
      <c r="T40" s="169"/>
    </row>
    <row r="41" spans="2:20" x14ac:dyDescent="0.25">
      <c r="Q41" s="169"/>
      <c r="R41" s="169"/>
      <c r="S41" s="169"/>
      <c r="T41" s="169"/>
    </row>
  </sheetData>
  <sheetProtection algorithmName="SHA-512" hashValue="P0Azcovuvk7Wh7pH+Zr3D323DpVPpgenb21sYSp71iaJXBsVG0aCyPWAfVWasfuIpfSOldr8WErWfCAJPek92g==" saltValue="TnfnY+aFBc5CFrcceDw5+A==" spinCount="100000" sheet="1" objects="1" scenarios="1"/>
  <mergeCells count="10">
    <mergeCell ref="B32:C32"/>
    <mergeCell ref="B33:C33"/>
    <mergeCell ref="B34:C34"/>
    <mergeCell ref="B35:C35"/>
    <mergeCell ref="B8:N8"/>
    <mergeCell ref="N11:N15"/>
    <mergeCell ref="K11:K15"/>
    <mergeCell ref="L11:L15"/>
    <mergeCell ref="M11:M15"/>
    <mergeCell ref="B9:N9"/>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3189" r:id="rId4" name="Check Box 5">
              <controlPr defaultSize="0" autoFill="0" autoLine="0" autoPict="0">
                <anchor moveWithCells="1">
                  <from>
                    <xdr:col>4</xdr:col>
                    <xdr:colOff>1120140</xdr:colOff>
                    <xdr:row>8</xdr:row>
                    <xdr:rowOff>22860</xdr:rowOff>
                  </from>
                  <to>
                    <xdr:col>5</xdr:col>
                    <xdr:colOff>327660</xdr:colOff>
                    <xdr:row>8</xdr:row>
                    <xdr:rowOff>251460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3FA1-CF39-4734-9F4D-4B3353C0638E}">
  <sheetPr codeName="Sheet31">
    <pageSetUpPr autoPageBreaks="0" fitToPage="1"/>
  </sheetPr>
  <dimension ref="B1:AA42"/>
  <sheetViews>
    <sheetView showGridLines="0" showRowColHeaders="0" zoomScale="75" zoomScaleNormal="100" zoomScaleSheetLayoutView="70" workbookViewId="0">
      <selection activeCell="D12" sqref="D12"/>
    </sheetView>
  </sheetViews>
  <sheetFormatPr defaultColWidth="9.33203125" defaultRowHeight="13.2" x14ac:dyDescent="0.25"/>
  <cols>
    <col min="1" max="1" width="15.33203125" style="168" customWidth="1"/>
    <col min="2" max="2" width="9.77734375" style="168" customWidth="1"/>
    <col min="3" max="3" width="32.77734375" style="168" customWidth="1"/>
    <col min="4" max="12" width="16.77734375" style="168" customWidth="1"/>
    <col min="13" max="13" width="9.33203125" style="168"/>
    <col min="14" max="14" width="13.21875" style="168" customWidth="1"/>
    <col min="15" max="15" width="10" style="168" hidden="1" customWidth="1"/>
    <col min="16" max="17" width="9.33203125" style="168" hidden="1" customWidth="1"/>
    <col min="18" max="18" width="0" style="168" hidden="1" customWidth="1"/>
    <col min="19"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390"/>
      <c r="J2" s="158"/>
      <c r="K2" s="158"/>
      <c r="L2" s="155" t="s">
        <v>291</v>
      </c>
    </row>
    <row r="3" spans="2:27" s="159" customFormat="1" ht="4.5" customHeight="1" x14ac:dyDescent="0.35">
      <c r="B3" s="160"/>
      <c r="C3" s="160"/>
      <c r="D3" s="161"/>
      <c r="E3" s="161"/>
      <c r="F3" s="161"/>
      <c r="G3" s="161"/>
      <c r="H3" s="161"/>
      <c r="I3" s="161"/>
      <c r="J3" s="161"/>
      <c r="K3" s="161"/>
      <c r="L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35" t="str">
        <f>CONCATENATE(Cover!D24,"  ",Cover!E24)</f>
        <v xml:space="preserve">DWEE FACILITY NO.:  </v>
      </c>
      <c r="J4" s="388"/>
      <c r="K4" s="276"/>
      <c r="L4" s="277"/>
    </row>
    <row r="5" spans="2:27" s="162" customFormat="1" ht="4.5" customHeight="1" x14ac:dyDescent="0.35">
      <c r="B5" s="236"/>
      <c r="C5" s="161"/>
      <c r="D5" s="161"/>
      <c r="E5" s="161"/>
      <c r="F5" s="161"/>
      <c r="G5" s="161"/>
      <c r="H5" s="237"/>
      <c r="I5" s="161"/>
      <c r="J5" s="161"/>
      <c r="K5" s="161"/>
      <c r="L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240" t="str">
        <f>CONCATENATE(Cover!D28,"  ",Cover!E28)</f>
        <v xml:space="preserve">PREPARED BY:  </v>
      </c>
      <c r="J6" s="389"/>
      <c r="K6" s="278"/>
      <c r="L6" s="279"/>
    </row>
    <row r="7" spans="2:27" s="163" customFormat="1" ht="11.25" customHeight="1" x14ac:dyDescent="0.3">
      <c r="B7" s="385"/>
      <c r="C7" s="383"/>
      <c r="D7" s="383"/>
      <c r="E7" s="383"/>
      <c r="F7" s="383"/>
      <c r="G7" s="383"/>
      <c r="H7" s="382"/>
      <c r="I7" s="384"/>
      <c r="J7" s="384"/>
      <c r="K7" s="384"/>
      <c r="L7" s="164"/>
    </row>
    <row r="8" spans="2:27" s="162" customFormat="1" ht="21" customHeight="1" x14ac:dyDescent="0.3">
      <c r="B8" s="741" t="s">
        <v>244</v>
      </c>
      <c r="C8" s="742"/>
      <c r="D8" s="742"/>
      <c r="E8" s="742"/>
      <c r="F8" s="742"/>
      <c r="G8" s="742"/>
      <c r="H8" s="742"/>
      <c r="I8" s="742"/>
      <c r="J8" s="742"/>
      <c r="K8" s="742"/>
      <c r="L8" s="743"/>
      <c r="M8" s="165"/>
    </row>
    <row r="9" spans="2:27" s="128" customFormat="1" ht="21" customHeight="1" x14ac:dyDescent="0.3">
      <c r="B9" s="744" t="s">
        <v>81</v>
      </c>
      <c r="C9" s="745"/>
      <c r="D9" s="745"/>
      <c r="E9" s="745"/>
      <c r="F9" s="745"/>
      <c r="G9" s="745"/>
      <c r="H9" s="745"/>
      <c r="I9" s="745"/>
      <c r="J9" s="745"/>
      <c r="K9" s="745"/>
      <c r="L9" s="746"/>
      <c r="M9" s="163"/>
      <c r="N9" s="163"/>
      <c r="O9" s="191"/>
      <c r="P9" s="191"/>
      <c r="Q9" s="191"/>
      <c r="R9" s="192"/>
    </row>
    <row r="10" spans="2:27" ht="4.5" customHeight="1" x14ac:dyDescent="0.25">
      <c r="B10" s="166"/>
      <c r="C10" s="166"/>
      <c r="D10" s="169"/>
      <c r="E10" s="169"/>
      <c r="F10" s="169"/>
      <c r="G10" s="169"/>
      <c r="H10" s="169"/>
      <c r="I10" s="169"/>
      <c r="J10" s="169"/>
      <c r="K10" s="169"/>
      <c r="L10" s="169"/>
    </row>
    <row r="11" spans="2:27" ht="20.100000000000001" customHeight="1" x14ac:dyDescent="0.3">
      <c r="B11" s="280" t="s">
        <v>231</v>
      </c>
      <c r="C11" s="478"/>
      <c r="D11" s="747" t="s">
        <v>239</v>
      </c>
      <c r="E11" s="748"/>
      <c r="F11" s="749"/>
      <c r="G11" s="747" t="s">
        <v>234</v>
      </c>
      <c r="H11" s="748"/>
      <c r="I11" s="749"/>
      <c r="J11" s="750" t="s">
        <v>235</v>
      </c>
      <c r="K11" s="751"/>
      <c r="L11" s="752"/>
      <c r="O11" s="169"/>
      <c r="P11" s="169"/>
      <c r="Q11" s="169"/>
      <c r="R11" s="169"/>
    </row>
    <row r="12" spans="2:27" ht="19.5" customHeight="1" x14ac:dyDescent="0.3">
      <c r="B12" s="280" t="s">
        <v>232</v>
      </c>
      <c r="C12" s="479"/>
      <c r="D12" s="459"/>
      <c r="E12" s="460"/>
      <c r="F12" s="461"/>
      <c r="G12" s="459"/>
      <c r="H12" s="460"/>
      <c r="I12" s="461"/>
      <c r="J12" s="485"/>
      <c r="K12" s="486"/>
      <c r="L12" s="487"/>
      <c r="N12" s="163"/>
      <c r="O12" s="169"/>
      <c r="P12" s="169"/>
      <c r="Q12" s="169"/>
      <c r="R12" s="169"/>
    </row>
    <row r="13" spans="2:27" ht="20.100000000000001" customHeight="1" x14ac:dyDescent="0.25">
      <c r="B13" s="280" t="s">
        <v>233</v>
      </c>
      <c r="C13" s="479"/>
      <c r="D13" s="508"/>
      <c r="E13" s="509"/>
      <c r="F13" s="510"/>
      <c r="G13" s="511"/>
      <c r="H13" s="512"/>
      <c r="I13" s="513"/>
      <c r="J13" s="508"/>
      <c r="K13" s="509"/>
      <c r="L13" s="510"/>
      <c r="O13" s="169"/>
      <c r="P13" s="169"/>
      <c r="Q13" s="169"/>
      <c r="R13" s="169"/>
    </row>
    <row r="14" spans="2:27" ht="20.100000000000001" customHeight="1" x14ac:dyDescent="0.25">
      <c r="B14" s="280" t="s">
        <v>245</v>
      </c>
      <c r="C14" s="479"/>
      <c r="D14" s="502"/>
      <c r="E14" s="503"/>
      <c r="F14" s="504"/>
      <c r="G14" s="505"/>
      <c r="H14" s="506"/>
      <c r="I14" s="507"/>
      <c r="J14" s="502"/>
      <c r="K14" s="503"/>
      <c r="L14" s="504"/>
      <c r="O14" s="169"/>
      <c r="P14" s="169"/>
      <c r="Q14" s="169"/>
      <c r="R14" s="169"/>
    </row>
    <row r="15" spans="2:27" ht="20.100000000000001" customHeight="1" x14ac:dyDescent="0.3">
      <c r="B15" s="480" t="s">
        <v>237</v>
      </c>
      <c r="C15" s="481"/>
      <c r="D15" s="482"/>
      <c r="E15" s="298"/>
      <c r="F15" s="298"/>
      <c r="G15" s="298"/>
      <c r="H15" s="298"/>
      <c r="I15" s="298"/>
      <c r="J15" s="285"/>
      <c r="K15" s="285"/>
      <c r="L15" s="286"/>
      <c r="O15" s="169"/>
      <c r="P15" s="169"/>
      <c r="Q15" s="169"/>
      <c r="R15" s="169"/>
    </row>
    <row r="16" spans="2:27" ht="20.100000000000001" customHeight="1" x14ac:dyDescent="0.35">
      <c r="B16" s="287" t="s">
        <v>29</v>
      </c>
      <c r="C16" s="288"/>
      <c r="D16" s="462"/>
      <c r="E16" s="463"/>
      <c r="F16" s="464"/>
      <c r="G16" s="462"/>
      <c r="H16" s="463"/>
      <c r="I16" s="464"/>
      <c r="J16" s="462"/>
      <c r="K16" s="463"/>
      <c r="L16" s="488"/>
      <c r="N16" s="56"/>
      <c r="O16" s="169"/>
      <c r="P16" s="169"/>
      <c r="Q16" s="169"/>
      <c r="R16" s="169"/>
    </row>
    <row r="17" spans="2:18" ht="20.100000000000001" customHeight="1" x14ac:dyDescent="0.35">
      <c r="B17" s="290" t="s">
        <v>30</v>
      </c>
      <c r="C17" s="291"/>
      <c r="D17" s="465"/>
      <c r="E17" s="466"/>
      <c r="F17" s="467"/>
      <c r="G17" s="465"/>
      <c r="H17" s="466"/>
      <c r="I17" s="467"/>
      <c r="J17" s="465"/>
      <c r="K17" s="466"/>
      <c r="L17" s="489"/>
      <c r="N17" s="56"/>
      <c r="O17" s="169"/>
      <c r="P17" s="169"/>
      <c r="Q17" s="169"/>
      <c r="R17" s="169"/>
    </row>
    <row r="18" spans="2:18" ht="20.100000000000001" customHeight="1" x14ac:dyDescent="0.35">
      <c r="B18" s="290" t="s">
        <v>31</v>
      </c>
      <c r="C18" s="291"/>
      <c r="D18" s="465"/>
      <c r="E18" s="466"/>
      <c r="F18" s="467"/>
      <c r="G18" s="465"/>
      <c r="H18" s="466"/>
      <c r="I18" s="467"/>
      <c r="J18" s="465"/>
      <c r="K18" s="466"/>
      <c r="L18" s="489"/>
      <c r="M18" s="477"/>
      <c r="N18" s="56"/>
      <c r="O18" s="169">
        <f>COUNTIF(D18:L18,"fp")</f>
        <v>0</v>
      </c>
      <c r="P18" s="170" t="str">
        <f>IF(O18&gt;0,ESOL1,IF(COUNT(D18:L18)=0,"--",MAX(D18:L18)))</f>
        <v>--</v>
      </c>
      <c r="Q18" s="169"/>
      <c r="R18" s="169"/>
    </row>
    <row r="19" spans="2:18" ht="20.100000000000001" customHeight="1" x14ac:dyDescent="0.35">
      <c r="B19" s="290" t="s">
        <v>49</v>
      </c>
      <c r="C19" s="291"/>
      <c r="D19" s="465"/>
      <c r="E19" s="466"/>
      <c r="F19" s="467"/>
      <c r="G19" s="465"/>
      <c r="H19" s="466"/>
      <c r="I19" s="467"/>
      <c r="J19" s="465"/>
      <c r="K19" s="466"/>
      <c r="L19" s="489"/>
      <c r="O19" s="169"/>
      <c r="P19" s="170"/>
      <c r="Q19" s="169"/>
      <c r="R19" s="169"/>
    </row>
    <row r="20" spans="2:18" s="171" customFormat="1" ht="20.100000000000001" customHeight="1" x14ac:dyDescent="0.35">
      <c r="B20" s="290" t="s">
        <v>34</v>
      </c>
      <c r="C20" s="291"/>
      <c r="D20" s="468"/>
      <c r="E20" s="469"/>
      <c r="F20" s="470"/>
      <c r="G20" s="468"/>
      <c r="H20" s="469"/>
      <c r="I20" s="470"/>
      <c r="J20" s="465"/>
      <c r="K20" s="466"/>
      <c r="L20" s="489"/>
      <c r="O20" s="169"/>
      <c r="P20" s="170"/>
      <c r="Q20" s="172"/>
      <c r="R20" s="172"/>
    </row>
    <row r="21" spans="2:18" ht="20.100000000000001" customHeight="1" x14ac:dyDescent="0.35">
      <c r="B21" s="290" t="s">
        <v>33</v>
      </c>
      <c r="C21" s="291"/>
      <c r="D21" s="465"/>
      <c r="E21" s="466"/>
      <c r="F21" s="467"/>
      <c r="G21" s="465"/>
      <c r="H21" s="466"/>
      <c r="I21" s="467"/>
      <c r="J21" s="465"/>
      <c r="K21" s="466"/>
      <c r="L21" s="489"/>
      <c r="N21" s="56"/>
      <c r="O21" s="172"/>
      <c r="P21" s="172"/>
      <c r="Q21" s="169"/>
      <c r="R21" s="169"/>
    </row>
    <row r="22" spans="2:18" ht="20.100000000000001" customHeight="1" x14ac:dyDescent="0.35">
      <c r="B22" s="290" t="s">
        <v>35</v>
      </c>
      <c r="C22" s="291"/>
      <c r="D22" s="471"/>
      <c r="E22" s="472"/>
      <c r="F22" s="473"/>
      <c r="G22" s="471"/>
      <c r="H22" s="472"/>
      <c r="I22" s="473"/>
      <c r="J22" s="471"/>
      <c r="K22" s="472"/>
      <c r="L22" s="490"/>
      <c r="O22" s="169"/>
      <c r="P22" s="169"/>
      <c r="Q22" s="169"/>
      <c r="R22" s="169"/>
    </row>
    <row r="23" spans="2:18" s="171" customFormat="1" ht="20.100000000000001" customHeight="1" x14ac:dyDescent="0.3">
      <c r="B23" s="292" t="s">
        <v>36</v>
      </c>
      <c r="C23" s="291"/>
      <c r="D23" s="293"/>
      <c r="E23" s="294"/>
      <c r="F23" s="294"/>
      <c r="G23" s="294"/>
      <c r="H23" s="294"/>
      <c r="I23" s="294"/>
      <c r="J23" s="295"/>
      <c r="K23" s="295"/>
      <c r="L23" s="296"/>
      <c r="O23" s="169"/>
      <c r="P23" s="170"/>
      <c r="Q23" s="172"/>
      <c r="R23" s="172"/>
    </row>
    <row r="24" spans="2:18" ht="20.100000000000001" customHeight="1" x14ac:dyDescent="0.35">
      <c r="B24" s="290" t="s">
        <v>37</v>
      </c>
      <c r="C24" s="291"/>
      <c r="D24" s="462"/>
      <c r="E24" s="463"/>
      <c r="F24" s="464"/>
      <c r="G24" s="462"/>
      <c r="H24" s="463"/>
      <c r="I24" s="464"/>
      <c r="J24" s="462"/>
      <c r="K24" s="463"/>
      <c r="L24" s="488"/>
      <c r="N24" s="56"/>
      <c r="O24" s="172"/>
      <c r="P24" s="172"/>
      <c r="Q24" s="169"/>
      <c r="R24" s="169"/>
    </row>
    <row r="25" spans="2:18" ht="20.100000000000001" customHeight="1" x14ac:dyDescent="0.35">
      <c r="B25" s="290" t="s">
        <v>38</v>
      </c>
      <c r="C25" s="291"/>
      <c r="D25" s="465"/>
      <c r="E25" s="466"/>
      <c r="F25" s="467"/>
      <c r="G25" s="465"/>
      <c r="H25" s="466"/>
      <c r="I25" s="467"/>
      <c r="J25" s="465"/>
      <c r="K25" s="466"/>
      <c r="L25" s="489"/>
      <c r="O25" s="169"/>
      <c r="P25" s="169"/>
      <c r="Q25" s="169"/>
      <c r="R25" s="169"/>
    </row>
    <row r="26" spans="2:18" ht="20.100000000000001" customHeight="1" x14ac:dyDescent="0.35">
      <c r="B26" s="290" t="s">
        <v>39</v>
      </c>
      <c r="C26" s="291"/>
      <c r="D26" s="465"/>
      <c r="E26" s="466"/>
      <c r="F26" s="467"/>
      <c r="G26" s="465"/>
      <c r="H26" s="466"/>
      <c r="I26" s="467"/>
      <c r="J26" s="465"/>
      <c r="K26" s="466"/>
      <c r="L26" s="489"/>
      <c r="N26" s="56"/>
      <c r="O26" s="169">
        <f>COUNTIF(D25:L25,"fp")</f>
        <v>0</v>
      </c>
      <c r="P26" s="170" t="str">
        <f>IF(O26&gt;0,ESOL3,IF(COUNT(D25:L25)=0,"--",MAX(D25:L25)))</f>
        <v>--</v>
      </c>
      <c r="Q26" s="169"/>
      <c r="R26" s="169"/>
    </row>
    <row r="27" spans="2:18" ht="19.5" customHeight="1" x14ac:dyDescent="0.35">
      <c r="B27" s="290" t="s">
        <v>89</v>
      </c>
      <c r="C27" s="291" t="str">
        <f>IF('Form-6a-(1)'!C28="","",'Form-6a-(1)'!C28)</f>
        <v/>
      </c>
      <c r="D27" s="465"/>
      <c r="E27" s="466"/>
      <c r="F27" s="467"/>
      <c r="G27" s="465"/>
      <c r="H27" s="466"/>
      <c r="I27" s="467"/>
      <c r="J27" s="465"/>
      <c r="K27" s="466"/>
      <c r="L27" s="489"/>
      <c r="O27" s="169"/>
      <c r="P27" s="170"/>
      <c r="Q27" s="169"/>
      <c r="R27" s="169"/>
    </row>
    <row r="28" spans="2:18" s="171" customFormat="1" ht="18.75" customHeight="1" x14ac:dyDescent="0.35">
      <c r="B28" s="290" t="s">
        <v>89</v>
      </c>
      <c r="C28" s="291" t="str">
        <f>IF('Form-6a-(1)'!C29="","",'Form-6a-(1)'!C29)</f>
        <v/>
      </c>
      <c r="D28" s="468"/>
      <c r="E28" s="469"/>
      <c r="F28" s="470"/>
      <c r="G28" s="468"/>
      <c r="H28" s="469"/>
      <c r="I28" s="470"/>
      <c r="J28" s="465"/>
      <c r="K28" s="466"/>
      <c r="L28" s="489"/>
      <c r="O28" s="169"/>
      <c r="P28" s="170"/>
      <c r="Q28" s="172"/>
      <c r="R28" s="172"/>
    </row>
    <row r="29" spans="2:18" ht="20.100000000000001" customHeight="1" x14ac:dyDescent="0.35">
      <c r="B29" s="290" t="s">
        <v>89</v>
      </c>
      <c r="C29" s="291" t="str">
        <f>IF('Form-6a-(1)'!C30="","",'Form-6a-(1)'!C30)</f>
        <v/>
      </c>
      <c r="D29" s="471"/>
      <c r="E29" s="472"/>
      <c r="F29" s="473"/>
      <c r="G29" s="471"/>
      <c r="H29" s="472"/>
      <c r="I29" s="473"/>
      <c r="J29" s="471"/>
      <c r="K29" s="472"/>
      <c r="L29" s="490"/>
      <c r="N29" s="56"/>
      <c r="O29" s="172"/>
      <c r="P29" s="172"/>
      <c r="Q29" s="169"/>
      <c r="R29" s="169"/>
    </row>
    <row r="30" spans="2:18" ht="20.100000000000001" customHeight="1" x14ac:dyDescent="0.3">
      <c r="B30" s="292" t="s">
        <v>80</v>
      </c>
      <c r="C30" s="297"/>
      <c r="D30" s="298"/>
      <c r="E30" s="298"/>
      <c r="F30" s="298"/>
      <c r="G30" s="298"/>
      <c r="H30" s="298"/>
      <c r="I30" s="298"/>
      <c r="J30" s="285"/>
      <c r="K30" s="285"/>
      <c r="L30" s="286"/>
      <c r="O30" s="169"/>
      <c r="P30" s="169"/>
      <c r="Q30" s="169"/>
      <c r="R30" s="169"/>
    </row>
    <row r="31" spans="2:18" ht="20.100000000000001" customHeight="1" x14ac:dyDescent="0.35">
      <c r="B31" s="735" t="str">
        <f>IF('Form-6a-(1)'!B32:C32="","  ",'Form-6a-(1)'!B32:C32)</f>
        <v xml:space="preserve">  </v>
      </c>
      <c r="C31" s="736"/>
      <c r="D31" s="462"/>
      <c r="E31" s="463"/>
      <c r="F31" s="464"/>
      <c r="G31" s="462"/>
      <c r="H31" s="463"/>
      <c r="I31" s="464"/>
      <c r="J31" s="462"/>
      <c r="K31" s="463"/>
      <c r="L31" s="488"/>
      <c r="N31" s="56"/>
      <c r="O31" s="169">
        <f>COUNTIF(D31:L31,"fp")</f>
        <v>0</v>
      </c>
      <c r="P31" s="170" t="str">
        <f>IF(O31&gt;0,ESOL4,IF(COUNT(D31:L31)=0,"--",MAX(D31:L31)))</f>
        <v>--</v>
      </c>
      <c r="Q31" s="169"/>
      <c r="R31" s="169"/>
    </row>
    <row r="32" spans="2:18" ht="20.100000000000001" customHeight="1" x14ac:dyDescent="0.35">
      <c r="B32" s="735" t="str">
        <f>IF('Form-6a-(1)'!B33:C33="","  ",'Form-6a-(1)'!B33:C33)</f>
        <v xml:space="preserve">  </v>
      </c>
      <c r="C32" s="736"/>
      <c r="D32" s="465"/>
      <c r="E32" s="466"/>
      <c r="F32" s="467"/>
      <c r="G32" s="465"/>
      <c r="H32" s="466"/>
      <c r="I32" s="467"/>
      <c r="J32" s="465"/>
      <c r="K32" s="466"/>
      <c r="L32" s="489"/>
      <c r="N32" s="56"/>
      <c r="O32" s="169"/>
      <c r="P32" s="170"/>
      <c r="Q32" s="169"/>
      <c r="R32" s="169"/>
    </row>
    <row r="33" spans="2:18" ht="20.100000000000001" customHeight="1" x14ac:dyDescent="0.35">
      <c r="B33" s="735" t="str">
        <f>IF('Form-6a-(1)'!B34:C34="","  ",'Form-6a-(1)'!B34:C34)</f>
        <v xml:space="preserve">  </v>
      </c>
      <c r="C33" s="736"/>
      <c r="D33" s="465"/>
      <c r="E33" s="466"/>
      <c r="F33" s="467"/>
      <c r="G33" s="465"/>
      <c r="H33" s="466"/>
      <c r="I33" s="467"/>
      <c r="J33" s="465"/>
      <c r="K33" s="466"/>
      <c r="L33" s="489"/>
      <c r="O33" s="169"/>
      <c r="P33" s="170"/>
      <c r="Q33" s="169"/>
      <c r="R33" s="169"/>
    </row>
    <row r="34" spans="2:18" s="171" customFormat="1" ht="18.75" customHeight="1" x14ac:dyDescent="0.35">
      <c r="B34" s="735" t="str">
        <f>IF('Form-6a-(1)'!B35:C35="","  ",'Form-6a-(1)'!B35:C35)</f>
        <v xml:space="preserve">  </v>
      </c>
      <c r="C34" s="736"/>
      <c r="D34" s="474"/>
      <c r="E34" s="475"/>
      <c r="F34" s="476"/>
      <c r="G34" s="474"/>
      <c r="H34" s="475"/>
      <c r="I34" s="476"/>
      <c r="J34" s="471"/>
      <c r="K34" s="472"/>
      <c r="L34" s="490"/>
      <c r="O34" s="169"/>
      <c r="P34" s="170"/>
      <c r="Q34" s="172"/>
      <c r="R34" s="172"/>
    </row>
    <row r="35" spans="2:18" s="171" customFormat="1" ht="11.25" customHeight="1" x14ac:dyDescent="0.25">
      <c r="B35"/>
      <c r="C35"/>
      <c r="D35"/>
      <c r="E35"/>
      <c r="F35"/>
      <c r="G35"/>
      <c r="H35"/>
      <c r="I35"/>
      <c r="J35"/>
      <c r="K35"/>
      <c r="L35"/>
      <c r="O35" s="169"/>
      <c r="P35" s="170"/>
      <c r="Q35" s="172"/>
      <c r="R35" s="172"/>
    </row>
    <row r="36" spans="2:18" s="171" customFormat="1" ht="30" customHeight="1" x14ac:dyDescent="0.25">
      <c r="B36" s="737" t="s">
        <v>240</v>
      </c>
      <c r="C36" s="738"/>
      <c r="D36" s="498" t="s">
        <v>241</v>
      </c>
      <c r="E36" s="499" t="s">
        <v>242</v>
      </c>
      <c r="F36" s="500" t="s">
        <v>243</v>
      </c>
      <c r="G36" s="498" t="s">
        <v>241</v>
      </c>
      <c r="H36" s="499" t="s">
        <v>242</v>
      </c>
      <c r="I36" s="500" t="s">
        <v>243</v>
      </c>
      <c r="J36" s="498" t="s">
        <v>241</v>
      </c>
      <c r="K36" s="499" t="s">
        <v>242</v>
      </c>
      <c r="L36" s="500" t="s">
        <v>243</v>
      </c>
      <c r="O36" s="169"/>
      <c r="P36" s="170"/>
      <c r="Q36" s="172"/>
      <c r="R36" s="172"/>
    </row>
    <row r="37" spans="2:18" s="171" customFormat="1" ht="18.75" customHeight="1" x14ac:dyDescent="0.35">
      <c r="B37" s="739"/>
      <c r="C37" s="740"/>
      <c r="D37" s="492"/>
      <c r="E37" s="493"/>
      <c r="F37" s="494"/>
      <c r="G37" s="492"/>
      <c r="H37" s="493"/>
      <c r="I37" s="494"/>
      <c r="J37" s="495"/>
      <c r="K37" s="496"/>
      <c r="L37" s="497"/>
      <c r="O37" s="169"/>
      <c r="P37" s="170"/>
      <c r="Q37" s="172"/>
      <c r="R37" s="172"/>
    </row>
    <row r="38" spans="2:18" ht="11.25" customHeight="1" x14ac:dyDescent="0.35">
      <c r="B38" s="483"/>
      <c r="C38" s="483"/>
      <c r="D38" s="484"/>
      <c r="E38" s="484"/>
      <c r="F38" s="484"/>
      <c r="G38" s="484"/>
      <c r="H38" s="484"/>
      <c r="I38" s="484"/>
      <c r="J38" s="484"/>
      <c r="K38" s="484"/>
      <c r="L38" s="484"/>
      <c r="N38" s="56"/>
      <c r="O38" s="172"/>
      <c r="P38" s="172"/>
      <c r="Q38" s="169"/>
      <c r="R38" s="169"/>
    </row>
    <row r="39" spans="2:18" s="149" customFormat="1" ht="19.5" customHeight="1" x14ac:dyDescent="0.3">
      <c r="B39" s="151" t="s">
        <v>93</v>
      </c>
      <c r="C39" s="164"/>
      <c r="D39" s="216"/>
      <c r="E39" s="217"/>
      <c r="F39" s="217"/>
      <c r="G39" s="217"/>
      <c r="H39" s="217"/>
      <c r="I39" s="217"/>
      <c r="J39" s="217"/>
      <c r="K39" s="164"/>
      <c r="L39" s="164"/>
      <c r="O39" s="169"/>
      <c r="P39" s="169"/>
      <c r="Q39" s="150"/>
      <c r="R39" s="150"/>
    </row>
    <row r="40" spans="2:18" s="44" customFormat="1" ht="15.75" customHeight="1" x14ac:dyDescent="0.35">
      <c r="B40" s="303"/>
      <c r="C40" s="304"/>
      <c r="D40" s="304"/>
      <c r="E40" s="304"/>
      <c r="F40" s="304"/>
      <c r="G40" s="304"/>
      <c r="H40" s="304"/>
      <c r="I40" s="304"/>
      <c r="J40" s="304"/>
      <c r="K40" s="560"/>
      <c r="L40" s="562"/>
      <c r="O40" s="150"/>
      <c r="P40" s="150"/>
      <c r="Q40" s="91"/>
      <c r="R40" s="91"/>
    </row>
    <row r="41" spans="2:18" ht="15.6" x14ac:dyDescent="0.3">
      <c r="B41" s="173" t="s">
        <v>236</v>
      </c>
      <c r="C41" s="169"/>
      <c r="D41" s="169"/>
      <c r="E41" s="169"/>
      <c r="F41" s="169"/>
      <c r="G41" s="169"/>
      <c r="H41" s="169"/>
      <c r="I41" s="169"/>
      <c r="J41" s="169"/>
      <c r="K41" s="169"/>
      <c r="L41" s="169"/>
      <c r="O41" s="91"/>
      <c r="P41" s="91"/>
      <c r="Q41" s="169"/>
      <c r="R41" s="169"/>
    </row>
    <row r="42" spans="2:18" x14ac:dyDescent="0.25">
      <c r="O42" s="169"/>
      <c r="P42" s="169"/>
      <c r="Q42" s="169"/>
      <c r="R42" s="169"/>
    </row>
  </sheetData>
  <sheetProtection algorithmName="SHA-512" hashValue="pVbXNK7C7itf27kVow7VToL1zboJb3NwF98dWN7Un7a8NPhlbR8egN+jWMB0WWELFxW3m9W0vbJJe9WfZmCtnw==" saltValue="/f5HCdRFbVSZOCjAxLk9AA==" spinCount="100000" sheet="1" objects="1" scenarios="1"/>
  <mergeCells count="10">
    <mergeCell ref="B34:C34"/>
    <mergeCell ref="B36:C37"/>
    <mergeCell ref="B8:L8"/>
    <mergeCell ref="B9:L9"/>
    <mergeCell ref="D11:F11"/>
    <mergeCell ref="G11:I11"/>
    <mergeCell ref="J11:L11"/>
    <mergeCell ref="B31:C31"/>
    <mergeCell ref="B32:C32"/>
    <mergeCell ref="B33:C33"/>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973" r:id="rId4" name="Check Box 5">
              <controlPr defaultSize="0" autoFill="0" autoLine="0" autoPict="0">
                <anchor moveWithCells="1">
                  <from>
                    <xdr:col>4</xdr:col>
                    <xdr:colOff>762000</xdr:colOff>
                    <xdr:row>8</xdr:row>
                    <xdr:rowOff>7620</xdr:rowOff>
                  </from>
                  <to>
                    <xdr:col>4</xdr:col>
                    <xdr:colOff>1127760</xdr:colOff>
                    <xdr:row>8</xdr:row>
                    <xdr:rowOff>236220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6F5D-50F4-4D4E-B303-5BD5DB7B2366}">
  <sheetPr codeName="Sheet32">
    <pageSetUpPr autoPageBreaks="0" fitToPage="1"/>
  </sheetPr>
  <dimension ref="B1:AA42"/>
  <sheetViews>
    <sheetView showGridLines="0" showRowColHeaders="0" zoomScale="75" zoomScaleNormal="100" zoomScaleSheetLayoutView="70" workbookViewId="0">
      <selection activeCell="D12" sqref="D12"/>
    </sheetView>
  </sheetViews>
  <sheetFormatPr defaultColWidth="9.33203125" defaultRowHeight="13.2" x14ac:dyDescent="0.25"/>
  <cols>
    <col min="1" max="1" width="15.33203125" style="168" customWidth="1"/>
    <col min="2" max="2" width="9.77734375" style="168" customWidth="1"/>
    <col min="3" max="3" width="32.77734375" style="168" customWidth="1"/>
    <col min="4" max="12" width="16.77734375" style="168" customWidth="1"/>
    <col min="13" max="13" width="9.33203125" style="168"/>
    <col min="14" max="14" width="13.21875" style="168" customWidth="1"/>
    <col min="15" max="15" width="10" style="168" hidden="1" customWidth="1"/>
    <col min="16" max="17" width="9.33203125" style="168" hidden="1" customWidth="1"/>
    <col min="18" max="18" width="0" style="168" hidden="1" customWidth="1"/>
    <col min="19"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390"/>
      <c r="J2" s="158"/>
      <c r="K2" s="158"/>
      <c r="L2" s="155" t="s">
        <v>291</v>
      </c>
    </row>
    <row r="3" spans="2:27" s="159" customFormat="1" ht="4.5" customHeight="1" x14ac:dyDescent="0.35">
      <c r="B3" s="160"/>
      <c r="C3" s="160"/>
      <c r="D3" s="161"/>
      <c r="E3" s="161"/>
      <c r="F3" s="161"/>
      <c r="G3" s="161"/>
      <c r="H3" s="161"/>
      <c r="I3" s="161"/>
      <c r="J3" s="161"/>
      <c r="K3" s="161"/>
      <c r="L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35" t="str">
        <f>CONCATENATE(Cover!D24,"  ",Cover!E24)</f>
        <v xml:space="preserve">DWEE FACILITY NO.:  </v>
      </c>
      <c r="J4" s="388"/>
      <c r="K4" s="276"/>
      <c r="L4" s="277"/>
    </row>
    <row r="5" spans="2:27" s="162" customFormat="1" ht="4.5" customHeight="1" x14ac:dyDescent="0.35">
      <c r="B5" s="236"/>
      <c r="C5" s="161"/>
      <c r="D5" s="161"/>
      <c r="E5" s="161"/>
      <c r="F5" s="161"/>
      <c r="G5" s="161"/>
      <c r="H5" s="237"/>
      <c r="I5" s="161"/>
      <c r="J5" s="161"/>
      <c r="K5" s="161"/>
      <c r="L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240" t="str">
        <f>CONCATENATE(Cover!D28,"  ",Cover!E28)</f>
        <v xml:space="preserve">PREPARED BY:  </v>
      </c>
      <c r="J6" s="389"/>
      <c r="K6" s="278"/>
      <c r="L6" s="279"/>
    </row>
    <row r="7" spans="2:27" s="163" customFormat="1" ht="11.25" customHeight="1" x14ac:dyDescent="0.3">
      <c r="B7" s="385"/>
      <c r="C7" s="383"/>
      <c r="D7" s="383"/>
      <c r="E7" s="383"/>
      <c r="F7" s="383"/>
      <c r="G7" s="383"/>
      <c r="H7" s="382"/>
      <c r="I7" s="384"/>
      <c r="J7" s="384"/>
      <c r="K7" s="384"/>
      <c r="L7" s="164"/>
    </row>
    <row r="8" spans="2:27" s="162" customFormat="1" ht="21" customHeight="1" x14ac:dyDescent="0.3">
      <c r="B8" s="741" t="s">
        <v>244</v>
      </c>
      <c r="C8" s="742"/>
      <c r="D8" s="742"/>
      <c r="E8" s="742"/>
      <c r="F8" s="742"/>
      <c r="G8" s="742"/>
      <c r="H8" s="742"/>
      <c r="I8" s="742"/>
      <c r="J8" s="742"/>
      <c r="K8" s="742"/>
      <c r="L8" s="743"/>
      <c r="M8" s="165"/>
    </row>
    <row r="9" spans="2:27" s="128" customFormat="1" ht="21" customHeight="1" x14ac:dyDescent="0.3">
      <c r="B9" s="744" t="s">
        <v>81</v>
      </c>
      <c r="C9" s="745"/>
      <c r="D9" s="745"/>
      <c r="E9" s="745"/>
      <c r="F9" s="745"/>
      <c r="G9" s="745"/>
      <c r="H9" s="745"/>
      <c r="I9" s="745"/>
      <c r="J9" s="745"/>
      <c r="K9" s="745"/>
      <c r="L9" s="746"/>
      <c r="M9" s="163"/>
      <c r="N9" s="163"/>
      <c r="O9" s="191"/>
      <c r="P9" s="191"/>
      <c r="Q9" s="191"/>
      <c r="R9" s="192"/>
    </row>
    <row r="10" spans="2:27" ht="4.5" customHeight="1" x14ac:dyDescent="0.25">
      <c r="B10" s="166"/>
      <c r="C10" s="166"/>
      <c r="D10" s="169"/>
      <c r="E10" s="169"/>
      <c r="F10" s="169"/>
      <c r="G10" s="169"/>
      <c r="H10" s="169"/>
      <c r="I10" s="169"/>
      <c r="J10" s="169"/>
      <c r="K10" s="169"/>
      <c r="L10" s="169"/>
    </row>
    <row r="11" spans="2:27" ht="20.100000000000001" customHeight="1" x14ac:dyDescent="0.3">
      <c r="B11" s="280" t="s">
        <v>231</v>
      </c>
      <c r="C11" s="478"/>
      <c r="D11" s="747" t="s">
        <v>239</v>
      </c>
      <c r="E11" s="748"/>
      <c r="F11" s="749"/>
      <c r="G11" s="747" t="s">
        <v>234</v>
      </c>
      <c r="H11" s="748"/>
      <c r="I11" s="749"/>
      <c r="J11" s="750" t="s">
        <v>235</v>
      </c>
      <c r="K11" s="751"/>
      <c r="L11" s="752"/>
      <c r="O11" s="169"/>
      <c r="P11" s="169"/>
      <c r="Q11" s="169"/>
      <c r="R11" s="169"/>
    </row>
    <row r="12" spans="2:27" ht="19.5" customHeight="1" x14ac:dyDescent="0.3">
      <c r="B12" s="280" t="s">
        <v>232</v>
      </c>
      <c r="C12" s="479"/>
      <c r="D12" s="459"/>
      <c r="E12" s="460"/>
      <c r="F12" s="461"/>
      <c r="G12" s="459"/>
      <c r="H12" s="460"/>
      <c r="I12" s="461"/>
      <c r="J12" s="485"/>
      <c r="K12" s="486"/>
      <c r="L12" s="487"/>
      <c r="N12" s="163"/>
      <c r="O12" s="169"/>
      <c r="P12" s="169"/>
      <c r="Q12" s="169"/>
      <c r="R12" s="169"/>
    </row>
    <row r="13" spans="2:27" ht="20.100000000000001" customHeight="1" x14ac:dyDescent="0.25">
      <c r="B13" s="280" t="s">
        <v>233</v>
      </c>
      <c r="C13" s="479"/>
      <c r="D13" s="508"/>
      <c r="E13" s="509"/>
      <c r="F13" s="510"/>
      <c r="G13" s="511"/>
      <c r="H13" s="512"/>
      <c r="I13" s="513"/>
      <c r="J13" s="508"/>
      <c r="K13" s="509"/>
      <c r="L13" s="510"/>
      <c r="O13" s="169"/>
      <c r="P13" s="169"/>
      <c r="Q13" s="169"/>
      <c r="R13" s="169"/>
    </row>
    <row r="14" spans="2:27" ht="20.100000000000001" customHeight="1" x14ac:dyDescent="0.25">
      <c r="B14" s="280" t="s">
        <v>245</v>
      </c>
      <c r="C14" s="479"/>
      <c r="D14" s="502"/>
      <c r="E14" s="503"/>
      <c r="F14" s="504"/>
      <c r="G14" s="505"/>
      <c r="H14" s="506"/>
      <c r="I14" s="507"/>
      <c r="J14" s="502"/>
      <c r="K14" s="503"/>
      <c r="L14" s="504"/>
      <c r="O14" s="169"/>
      <c r="P14" s="169"/>
      <c r="Q14" s="169"/>
      <c r="R14" s="169"/>
    </row>
    <row r="15" spans="2:27" ht="20.100000000000001" customHeight="1" x14ac:dyDescent="0.3">
      <c r="B15" s="480" t="s">
        <v>237</v>
      </c>
      <c r="C15" s="481"/>
      <c r="D15" s="482"/>
      <c r="E15" s="298"/>
      <c r="F15" s="298"/>
      <c r="G15" s="298"/>
      <c r="H15" s="298"/>
      <c r="I15" s="298"/>
      <c r="J15" s="285"/>
      <c r="K15" s="285"/>
      <c r="L15" s="286"/>
      <c r="O15" s="169"/>
      <c r="P15" s="169"/>
      <c r="Q15" s="169"/>
      <c r="R15" s="169"/>
    </row>
    <row r="16" spans="2:27" ht="20.100000000000001" customHeight="1" x14ac:dyDescent="0.35">
      <c r="B16" s="287" t="s">
        <v>29</v>
      </c>
      <c r="C16" s="288"/>
      <c r="D16" s="462"/>
      <c r="E16" s="463"/>
      <c r="F16" s="464"/>
      <c r="G16" s="462"/>
      <c r="H16" s="463"/>
      <c r="I16" s="464"/>
      <c r="J16" s="462"/>
      <c r="K16" s="463"/>
      <c r="L16" s="488"/>
      <c r="N16" s="56"/>
      <c r="O16" s="169"/>
      <c r="P16" s="169"/>
      <c r="Q16" s="169"/>
      <c r="R16" s="169"/>
    </row>
    <row r="17" spans="2:18" ht="20.100000000000001" customHeight="1" x14ac:dyDescent="0.35">
      <c r="B17" s="290" t="s">
        <v>30</v>
      </c>
      <c r="C17" s="291"/>
      <c r="D17" s="465"/>
      <c r="E17" s="466"/>
      <c r="F17" s="467"/>
      <c r="G17" s="465"/>
      <c r="H17" s="466"/>
      <c r="I17" s="467"/>
      <c r="J17" s="465"/>
      <c r="K17" s="466"/>
      <c r="L17" s="489"/>
      <c r="N17" s="56"/>
      <c r="O17" s="169"/>
      <c r="P17" s="169"/>
      <c r="Q17" s="169"/>
      <c r="R17" s="169"/>
    </row>
    <row r="18" spans="2:18" ht="20.100000000000001" customHeight="1" x14ac:dyDescent="0.35">
      <c r="B18" s="290" t="s">
        <v>31</v>
      </c>
      <c r="C18" s="291"/>
      <c r="D18" s="465"/>
      <c r="E18" s="466"/>
      <c r="F18" s="467"/>
      <c r="G18" s="465"/>
      <c r="H18" s="466"/>
      <c r="I18" s="467"/>
      <c r="J18" s="465"/>
      <c r="K18" s="466"/>
      <c r="L18" s="489"/>
      <c r="M18" s="477"/>
      <c r="N18" s="56"/>
      <c r="O18" s="169">
        <f>COUNTIF(D18:L18,"fp")</f>
        <v>0</v>
      </c>
      <c r="P18" s="170" t="str">
        <f>IF(O18&gt;0,ESOL1,IF(COUNT(D18:L18)=0,"--",MAX(D18:L18)))</f>
        <v>--</v>
      </c>
      <c r="Q18" s="169"/>
      <c r="R18" s="169"/>
    </row>
    <row r="19" spans="2:18" ht="20.100000000000001" customHeight="1" x14ac:dyDescent="0.35">
      <c r="B19" s="290" t="s">
        <v>49</v>
      </c>
      <c r="C19" s="291"/>
      <c r="D19" s="465"/>
      <c r="E19" s="466"/>
      <c r="F19" s="467"/>
      <c r="G19" s="465"/>
      <c r="H19" s="466"/>
      <c r="I19" s="467"/>
      <c r="J19" s="465"/>
      <c r="K19" s="466"/>
      <c r="L19" s="489"/>
      <c r="O19" s="169"/>
      <c r="P19" s="170"/>
      <c r="Q19" s="169"/>
      <c r="R19" s="169"/>
    </row>
    <row r="20" spans="2:18" s="171" customFormat="1" ht="20.100000000000001" customHeight="1" x14ac:dyDescent="0.35">
      <c r="B20" s="290" t="s">
        <v>34</v>
      </c>
      <c r="C20" s="291"/>
      <c r="D20" s="468"/>
      <c r="E20" s="469"/>
      <c r="F20" s="470"/>
      <c r="G20" s="468"/>
      <c r="H20" s="469"/>
      <c r="I20" s="470"/>
      <c r="J20" s="465"/>
      <c r="K20" s="466"/>
      <c r="L20" s="489"/>
      <c r="O20" s="169"/>
      <c r="P20" s="170"/>
      <c r="Q20" s="172"/>
      <c r="R20" s="172"/>
    </row>
    <row r="21" spans="2:18" ht="20.100000000000001" customHeight="1" x14ac:dyDescent="0.35">
      <c r="B21" s="290" t="s">
        <v>33</v>
      </c>
      <c r="C21" s="291"/>
      <c r="D21" s="465"/>
      <c r="E21" s="466"/>
      <c r="F21" s="467"/>
      <c r="G21" s="465"/>
      <c r="H21" s="466"/>
      <c r="I21" s="467"/>
      <c r="J21" s="465"/>
      <c r="K21" s="466"/>
      <c r="L21" s="489"/>
      <c r="N21" s="56"/>
      <c r="O21" s="172"/>
      <c r="P21" s="172"/>
      <c r="Q21" s="169"/>
      <c r="R21" s="169"/>
    </row>
    <row r="22" spans="2:18" ht="20.100000000000001" customHeight="1" x14ac:dyDescent="0.35">
      <c r="B22" s="290" t="s">
        <v>35</v>
      </c>
      <c r="C22" s="291"/>
      <c r="D22" s="471"/>
      <c r="E22" s="472"/>
      <c r="F22" s="473"/>
      <c r="G22" s="471"/>
      <c r="H22" s="472"/>
      <c r="I22" s="473"/>
      <c r="J22" s="471"/>
      <c r="K22" s="472"/>
      <c r="L22" s="490"/>
      <c r="O22" s="169"/>
      <c r="P22" s="169"/>
      <c r="Q22" s="169"/>
      <c r="R22" s="169"/>
    </row>
    <row r="23" spans="2:18" s="171" customFormat="1" ht="20.100000000000001" customHeight="1" x14ac:dyDescent="0.3">
      <c r="B23" s="292" t="s">
        <v>36</v>
      </c>
      <c r="C23" s="291"/>
      <c r="D23" s="293"/>
      <c r="E23" s="294"/>
      <c r="F23" s="294"/>
      <c r="G23" s="294"/>
      <c r="H23" s="294"/>
      <c r="I23" s="294"/>
      <c r="J23" s="295"/>
      <c r="K23" s="295"/>
      <c r="L23" s="296"/>
      <c r="O23" s="169"/>
      <c r="P23" s="170"/>
      <c r="Q23" s="172"/>
      <c r="R23" s="172"/>
    </row>
    <row r="24" spans="2:18" ht="20.100000000000001" customHeight="1" x14ac:dyDescent="0.35">
      <c r="B24" s="290" t="s">
        <v>37</v>
      </c>
      <c r="C24" s="291"/>
      <c r="D24" s="462"/>
      <c r="E24" s="463"/>
      <c r="F24" s="464"/>
      <c r="G24" s="462"/>
      <c r="H24" s="463"/>
      <c r="I24" s="464"/>
      <c r="J24" s="462"/>
      <c r="K24" s="463"/>
      <c r="L24" s="488"/>
      <c r="N24" s="56"/>
      <c r="O24" s="172"/>
      <c r="P24" s="172"/>
      <c r="Q24" s="169"/>
      <c r="R24" s="169"/>
    </row>
    <row r="25" spans="2:18" ht="20.100000000000001" customHeight="1" x14ac:dyDescent="0.35">
      <c r="B25" s="290" t="s">
        <v>38</v>
      </c>
      <c r="C25" s="291"/>
      <c r="D25" s="465"/>
      <c r="E25" s="466"/>
      <c r="F25" s="467"/>
      <c r="G25" s="465"/>
      <c r="H25" s="466"/>
      <c r="I25" s="467"/>
      <c r="J25" s="465"/>
      <c r="K25" s="466"/>
      <c r="L25" s="489"/>
      <c r="O25" s="169"/>
      <c r="P25" s="169"/>
      <c r="Q25" s="169"/>
      <c r="R25" s="169"/>
    </row>
    <row r="26" spans="2:18" ht="20.100000000000001" customHeight="1" x14ac:dyDescent="0.35">
      <c r="B26" s="290" t="s">
        <v>39</v>
      </c>
      <c r="C26" s="291"/>
      <c r="D26" s="465"/>
      <c r="E26" s="466"/>
      <c r="F26" s="467"/>
      <c r="G26" s="465"/>
      <c r="H26" s="466"/>
      <c r="I26" s="467"/>
      <c r="J26" s="465"/>
      <c r="K26" s="466"/>
      <c r="L26" s="489"/>
      <c r="N26" s="56"/>
      <c r="O26" s="169">
        <f>COUNTIF(D25:L25,"fp")</f>
        <v>0</v>
      </c>
      <c r="P26" s="170" t="str">
        <f>IF(O26&gt;0,ESOL3,IF(COUNT(D25:L25)=0,"--",MAX(D25:L25)))</f>
        <v>--</v>
      </c>
      <c r="Q26" s="169"/>
      <c r="R26" s="169"/>
    </row>
    <row r="27" spans="2:18" ht="19.5" customHeight="1" x14ac:dyDescent="0.35">
      <c r="B27" s="290" t="s">
        <v>89</v>
      </c>
      <c r="C27" s="291" t="str">
        <f>IF('Form-6a-(1)'!C28="","",'Form-6a-(1)'!C28)</f>
        <v/>
      </c>
      <c r="D27" s="465"/>
      <c r="E27" s="466"/>
      <c r="F27" s="467"/>
      <c r="G27" s="465"/>
      <c r="H27" s="466"/>
      <c r="I27" s="467"/>
      <c r="J27" s="465"/>
      <c r="K27" s="466"/>
      <c r="L27" s="489"/>
      <c r="O27" s="169"/>
      <c r="P27" s="170"/>
      <c r="Q27" s="169"/>
      <c r="R27" s="169"/>
    </row>
    <row r="28" spans="2:18" s="171" customFormat="1" ht="18.75" customHeight="1" x14ac:dyDescent="0.35">
      <c r="B28" s="290" t="s">
        <v>89</v>
      </c>
      <c r="C28" s="291" t="str">
        <f>IF('Form-6a-(1)'!C29="","",'Form-6a-(1)'!C29)</f>
        <v/>
      </c>
      <c r="D28" s="468"/>
      <c r="E28" s="469"/>
      <c r="F28" s="470"/>
      <c r="G28" s="468"/>
      <c r="H28" s="469"/>
      <c r="I28" s="470"/>
      <c r="J28" s="465"/>
      <c r="K28" s="466"/>
      <c r="L28" s="489"/>
      <c r="O28" s="169"/>
      <c r="P28" s="170"/>
      <c r="Q28" s="172"/>
      <c r="R28" s="172"/>
    </row>
    <row r="29" spans="2:18" ht="20.100000000000001" customHeight="1" x14ac:dyDescent="0.35">
      <c r="B29" s="290" t="s">
        <v>89</v>
      </c>
      <c r="C29" s="291" t="str">
        <f>IF('Form-6a-(1)'!C30="","",'Form-6a-(1)'!C30)</f>
        <v/>
      </c>
      <c r="D29" s="471"/>
      <c r="E29" s="472"/>
      <c r="F29" s="473"/>
      <c r="G29" s="471"/>
      <c r="H29" s="472"/>
      <c r="I29" s="473"/>
      <c r="J29" s="471"/>
      <c r="K29" s="472"/>
      <c r="L29" s="490"/>
      <c r="N29" s="56"/>
      <c r="O29" s="172"/>
      <c r="P29" s="172"/>
      <c r="Q29" s="169"/>
      <c r="R29" s="169"/>
    </row>
    <row r="30" spans="2:18" ht="20.100000000000001" customHeight="1" x14ac:dyDescent="0.3">
      <c r="B30" s="292" t="s">
        <v>80</v>
      </c>
      <c r="C30" s="297"/>
      <c r="D30" s="298"/>
      <c r="E30" s="298"/>
      <c r="F30" s="298"/>
      <c r="G30" s="298"/>
      <c r="H30" s="298"/>
      <c r="I30" s="298"/>
      <c r="J30" s="285"/>
      <c r="K30" s="285"/>
      <c r="L30" s="286"/>
      <c r="O30" s="169"/>
      <c r="P30" s="169"/>
      <c r="Q30" s="169"/>
      <c r="R30" s="169"/>
    </row>
    <row r="31" spans="2:18" ht="20.100000000000001" customHeight="1" x14ac:dyDescent="0.35">
      <c r="B31" s="735" t="str">
        <f>IF('Form-6a-(1)'!B32:C32="","  ",'Form-6a-(1)'!B32:C32)</f>
        <v xml:space="preserve">  </v>
      </c>
      <c r="C31" s="736"/>
      <c r="D31" s="462"/>
      <c r="E31" s="463"/>
      <c r="F31" s="464"/>
      <c r="G31" s="462"/>
      <c r="H31" s="463"/>
      <c r="I31" s="464"/>
      <c r="J31" s="462"/>
      <c r="K31" s="463"/>
      <c r="L31" s="488"/>
      <c r="N31" s="56"/>
      <c r="O31" s="169">
        <f>COUNTIF(D31:L31,"fp")</f>
        <v>0</v>
      </c>
      <c r="P31" s="170" t="str">
        <f>IF(O31&gt;0,ESOL4,IF(COUNT(D31:L31)=0,"--",MAX(D31:L31)))</f>
        <v>--</v>
      </c>
      <c r="Q31" s="169"/>
      <c r="R31" s="169"/>
    </row>
    <row r="32" spans="2:18" ht="20.100000000000001" customHeight="1" x14ac:dyDescent="0.35">
      <c r="B32" s="735" t="str">
        <f>IF('Form-6a-(1)'!B33:C33="","  ",'Form-6a-(1)'!B33:C33)</f>
        <v xml:space="preserve">  </v>
      </c>
      <c r="C32" s="736"/>
      <c r="D32" s="465"/>
      <c r="E32" s="466"/>
      <c r="F32" s="467"/>
      <c r="G32" s="465"/>
      <c r="H32" s="466"/>
      <c r="I32" s="467"/>
      <c r="J32" s="465"/>
      <c r="K32" s="466"/>
      <c r="L32" s="489"/>
      <c r="N32" s="56"/>
      <c r="O32" s="169"/>
      <c r="P32" s="170"/>
      <c r="Q32" s="169"/>
      <c r="R32" s="169"/>
    </row>
    <row r="33" spans="2:18" ht="20.100000000000001" customHeight="1" x14ac:dyDescent="0.35">
      <c r="B33" s="735" t="str">
        <f>IF('Form-6a-(1)'!B34:C34="","  ",'Form-6a-(1)'!B34:C34)</f>
        <v xml:space="preserve">  </v>
      </c>
      <c r="C33" s="736"/>
      <c r="D33" s="465"/>
      <c r="E33" s="466"/>
      <c r="F33" s="467"/>
      <c r="G33" s="465"/>
      <c r="H33" s="466"/>
      <c r="I33" s="467"/>
      <c r="J33" s="465"/>
      <c r="K33" s="466"/>
      <c r="L33" s="489"/>
      <c r="O33" s="169"/>
      <c r="P33" s="170"/>
      <c r="Q33" s="169"/>
      <c r="R33" s="169"/>
    </row>
    <row r="34" spans="2:18" s="171" customFormat="1" ht="18.75" customHeight="1" x14ac:dyDescent="0.35">
      <c r="B34" s="735" t="str">
        <f>IF('Form-6a-(1)'!B35:C35="","  ",'Form-6a-(1)'!B35:C35)</f>
        <v xml:space="preserve">  </v>
      </c>
      <c r="C34" s="736"/>
      <c r="D34" s="474"/>
      <c r="E34" s="475"/>
      <c r="F34" s="476"/>
      <c r="G34" s="474"/>
      <c r="H34" s="475"/>
      <c r="I34" s="476"/>
      <c r="J34" s="471"/>
      <c r="K34" s="472"/>
      <c r="L34" s="490"/>
      <c r="O34" s="169"/>
      <c r="P34" s="170"/>
      <c r="Q34" s="172"/>
      <c r="R34" s="172"/>
    </row>
    <row r="35" spans="2:18" s="171" customFormat="1" ht="11.25" customHeight="1" x14ac:dyDescent="0.25">
      <c r="B35"/>
      <c r="C35"/>
      <c r="D35"/>
      <c r="E35"/>
      <c r="F35"/>
      <c r="G35"/>
      <c r="H35"/>
      <c r="I35"/>
      <c r="J35"/>
      <c r="K35"/>
      <c r="L35"/>
      <c r="O35" s="169"/>
      <c r="P35" s="170"/>
      <c r="Q35" s="172"/>
      <c r="R35" s="172"/>
    </row>
    <row r="36" spans="2:18" s="171" customFormat="1" ht="30" customHeight="1" x14ac:dyDescent="0.25">
      <c r="B36" s="737" t="s">
        <v>240</v>
      </c>
      <c r="C36" s="738"/>
      <c r="D36" s="498" t="s">
        <v>241</v>
      </c>
      <c r="E36" s="499" t="s">
        <v>242</v>
      </c>
      <c r="F36" s="500" t="s">
        <v>243</v>
      </c>
      <c r="G36" s="498" t="s">
        <v>241</v>
      </c>
      <c r="H36" s="499" t="s">
        <v>242</v>
      </c>
      <c r="I36" s="500" t="s">
        <v>243</v>
      </c>
      <c r="J36" s="498" t="s">
        <v>241</v>
      </c>
      <c r="K36" s="499" t="s">
        <v>242</v>
      </c>
      <c r="L36" s="500" t="s">
        <v>243</v>
      </c>
      <c r="O36" s="169"/>
      <c r="P36" s="170"/>
      <c r="Q36" s="172"/>
      <c r="R36" s="172"/>
    </row>
    <row r="37" spans="2:18" s="171" customFormat="1" ht="18.75" customHeight="1" x14ac:dyDescent="0.35">
      <c r="B37" s="739"/>
      <c r="C37" s="740"/>
      <c r="D37" s="492"/>
      <c r="E37" s="493"/>
      <c r="F37" s="494"/>
      <c r="G37" s="492"/>
      <c r="H37" s="493"/>
      <c r="I37" s="494"/>
      <c r="J37" s="495"/>
      <c r="K37" s="496"/>
      <c r="L37" s="497"/>
      <c r="O37" s="169"/>
      <c r="P37" s="170"/>
      <c r="Q37" s="172"/>
      <c r="R37" s="172"/>
    </row>
    <row r="38" spans="2:18" ht="11.25" customHeight="1" x14ac:dyDescent="0.35">
      <c r="B38" s="483"/>
      <c r="C38" s="483"/>
      <c r="D38" s="484"/>
      <c r="E38" s="484"/>
      <c r="F38" s="484"/>
      <c r="G38" s="484"/>
      <c r="H38" s="484"/>
      <c r="I38" s="484"/>
      <c r="J38" s="484"/>
      <c r="K38" s="484"/>
      <c r="L38" s="484"/>
      <c r="N38" s="56"/>
      <c r="O38" s="172"/>
      <c r="P38" s="172"/>
      <c r="Q38" s="169"/>
      <c r="R38" s="169"/>
    </row>
    <row r="39" spans="2:18" s="149" customFormat="1" ht="19.5" customHeight="1" x14ac:dyDescent="0.3">
      <c r="B39" s="151" t="s">
        <v>93</v>
      </c>
      <c r="C39" s="164"/>
      <c r="D39" s="216"/>
      <c r="E39" s="217"/>
      <c r="F39" s="217"/>
      <c r="G39" s="217"/>
      <c r="H39" s="217"/>
      <c r="I39" s="217"/>
      <c r="J39" s="217"/>
      <c r="K39" s="164"/>
      <c r="L39" s="164"/>
      <c r="O39" s="169"/>
      <c r="P39" s="169"/>
      <c r="Q39" s="150"/>
      <c r="R39" s="150"/>
    </row>
    <row r="40" spans="2:18" s="44" customFormat="1" ht="15.75" customHeight="1" x14ac:dyDescent="0.35">
      <c r="B40" s="303"/>
      <c r="C40" s="304"/>
      <c r="D40" s="304"/>
      <c r="E40" s="304"/>
      <c r="F40" s="304"/>
      <c r="G40" s="304"/>
      <c r="H40" s="304"/>
      <c r="I40" s="304"/>
      <c r="J40" s="304"/>
      <c r="K40" s="560"/>
      <c r="L40" s="562"/>
      <c r="O40" s="150"/>
      <c r="P40" s="150"/>
      <c r="Q40" s="91"/>
      <c r="R40" s="91"/>
    </row>
    <row r="41" spans="2:18" ht="15.6" x14ac:dyDescent="0.3">
      <c r="B41" s="173" t="s">
        <v>236</v>
      </c>
      <c r="C41" s="169"/>
      <c r="D41" s="169"/>
      <c r="E41" s="169"/>
      <c r="F41" s="169"/>
      <c r="G41" s="169"/>
      <c r="H41" s="169"/>
      <c r="I41" s="169"/>
      <c r="J41" s="169"/>
      <c r="K41" s="169"/>
      <c r="L41" s="169"/>
      <c r="O41" s="91"/>
      <c r="P41" s="91"/>
      <c r="Q41" s="169"/>
      <c r="R41" s="169"/>
    </row>
    <row r="42" spans="2:18" x14ac:dyDescent="0.25">
      <c r="O42" s="169"/>
      <c r="P42" s="169"/>
      <c r="Q42" s="169"/>
      <c r="R42" s="169"/>
    </row>
  </sheetData>
  <sheetProtection algorithmName="SHA-512" hashValue="4QmRVnOyeNveDtDm5X1oWYDUNrkVzsixkvgnkgkP7ZYyAMY0H1BagDVja8DAkcf+1crZxdJgbMbaTqMvKqKxpw==" saltValue="VKJDrV1mMpWR8wNcGnWcfw==" spinCount="100000" sheet="1" objects="1" scenarios="1"/>
  <mergeCells count="10">
    <mergeCell ref="B34:C34"/>
    <mergeCell ref="B36:C37"/>
    <mergeCell ref="B8:L8"/>
    <mergeCell ref="B9:L9"/>
    <mergeCell ref="D11:F11"/>
    <mergeCell ref="G11:I11"/>
    <mergeCell ref="J11:L11"/>
    <mergeCell ref="B31:C31"/>
    <mergeCell ref="B32:C32"/>
    <mergeCell ref="B33:C33"/>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021" r:id="rId4" name="Check Box 5">
              <controlPr defaultSize="0" autoFill="0" autoLine="0" autoPict="0">
                <anchor moveWithCells="1">
                  <from>
                    <xdr:col>4</xdr:col>
                    <xdr:colOff>762000</xdr:colOff>
                    <xdr:row>8</xdr:row>
                    <xdr:rowOff>7620</xdr:rowOff>
                  </from>
                  <to>
                    <xdr:col>4</xdr:col>
                    <xdr:colOff>1127760</xdr:colOff>
                    <xdr:row>8</xdr:row>
                    <xdr:rowOff>236220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1BF7-F016-4627-B615-565EC20CF117}">
  <sheetPr codeName="Sheet33">
    <pageSetUpPr autoPageBreaks="0" fitToPage="1"/>
  </sheetPr>
  <dimension ref="B1:AA42"/>
  <sheetViews>
    <sheetView showGridLines="0" showRowColHeaders="0" zoomScale="75" zoomScaleNormal="100" zoomScaleSheetLayoutView="70" workbookViewId="0">
      <selection activeCell="D12" sqref="D12"/>
    </sheetView>
  </sheetViews>
  <sheetFormatPr defaultColWidth="9.33203125" defaultRowHeight="13.2" x14ac:dyDescent="0.25"/>
  <cols>
    <col min="1" max="1" width="15.33203125" style="168" customWidth="1"/>
    <col min="2" max="2" width="9.77734375" style="168" customWidth="1"/>
    <col min="3" max="3" width="32.77734375" style="168" customWidth="1"/>
    <col min="4" max="12" width="16.77734375" style="168" customWidth="1"/>
    <col min="13" max="13" width="9.33203125" style="168"/>
    <col min="14" max="14" width="13.21875" style="168" customWidth="1"/>
    <col min="15" max="15" width="10" style="168" hidden="1" customWidth="1"/>
    <col min="16" max="17" width="9.33203125" style="168" hidden="1" customWidth="1"/>
    <col min="18" max="18" width="0" style="168" hidden="1" customWidth="1"/>
    <col min="19"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390"/>
      <c r="J2" s="158"/>
      <c r="K2" s="158"/>
      <c r="L2" s="155" t="s">
        <v>291</v>
      </c>
    </row>
    <row r="3" spans="2:27" s="159" customFormat="1" ht="4.5" customHeight="1" x14ac:dyDescent="0.35">
      <c r="B3" s="160"/>
      <c r="C3" s="160"/>
      <c r="D3" s="161"/>
      <c r="E3" s="161"/>
      <c r="F3" s="161"/>
      <c r="G3" s="161"/>
      <c r="H3" s="161"/>
      <c r="I3" s="161"/>
      <c r="J3" s="161"/>
      <c r="K3" s="161"/>
      <c r="L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35" t="str">
        <f>CONCATENATE(Cover!D24,"  ",Cover!E24)</f>
        <v xml:space="preserve">DWEE FACILITY NO.:  </v>
      </c>
      <c r="J4" s="388"/>
      <c r="K4" s="276"/>
      <c r="L4" s="277"/>
    </row>
    <row r="5" spans="2:27" s="162" customFormat="1" ht="4.5" customHeight="1" x14ac:dyDescent="0.35">
      <c r="B5" s="236"/>
      <c r="C5" s="161"/>
      <c r="D5" s="161"/>
      <c r="E5" s="161"/>
      <c r="F5" s="161"/>
      <c r="G5" s="161"/>
      <c r="H5" s="237"/>
      <c r="I5" s="161"/>
      <c r="J5" s="161"/>
      <c r="K5" s="161"/>
      <c r="L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240" t="str">
        <f>CONCATENATE(Cover!D28,"  ",Cover!E28)</f>
        <v xml:space="preserve">PREPARED BY:  </v>
      </c>
      <c r="J6" s="389"/>
      <c r="K6" s="278"/>
      <c r="L6" s="279"/>
    </row>
    <row r="7" spans="2:27" s="163" customFormat="1" ht="11.25" customHeight="1" x14ac:dyDescent="0.3">
      <c r="B7" s="385"/>
      <c r="C7" s="383"/>
      <c r="D7" s="383"/>
      <c r="E7" s="383"/>
      <c r="F7" s="383"/>
      <c r="G7" s="383"/>
      <c r="H7" s="382"/>
      <c r="I7" s="384"/>
      <c r="J7" s="384"/>
      <c r="K7" s="384"/>
      <c r="L7" s="164"/>
    </row>
    <row r="8" spans="2:27" s="162" customFormat="1" ht="21" customHeight="1" x14ac:dyDescent="0.3">
      <c r="B8" s="741" t="s">
        <v>244</v>
      </c>
      <c r="C8" s="742"/>
      <c r="D8" s="742"/>
      <c r="E8" s="742"/>
      <c r="F8" s="742"/>
      <c r="G8" s="742"/>
      <c r="H8" s="742"/>
      <c r="I8" s="742"/>
      <c r="J8" s="742"/>
      <c r="K8" s="742"/>
      <c r="L8" s="743"/>
      <c r="M8" s="165"/>
    </row>
    <row r="9" spans="2:27" s="128" customFormat="1" ht="21" customHeight="1" x14ac:dyDescent="0.3">
      <c r="B9" s="744" t="s">
        <v>81</v>
      </c>
      <c r="C9" s="745"/>
      <c r="D9" s="745"/>
      <c r="E9" s="745"/>
      <c r="F9" s="745"/>
      <c r="G9" s="745"/>
      <c r="H9" s="745"/>
      <c r="I9" s="745"/>
      <c r="J9" s="745"/>
      <c r="K9" s="745"/>
      <c r="L9" s="746"/>
      <c r="M9" s="163"/>
      <c r="N9" s="163"/>
      <c r="O9" s="191"/>
      <c r="P9" s="191"/>
      <c r="Q9" s="191"/>
      <c r="R9" s="192"/>
    </row>
    <row r="10" spans="2:27" ht="4.5" customHeight="1" x14ac:dyDescent="0.25">
      <c r="B10" s="166"/>
      <c r="C10" s="166"/>
      <c r="D10" s="169"/>
      <c r="E10" s="169"/>
      <c r="F10" s="169"/>
      <c r="G10" s="169"/>
      <c r="H10" s="169"/>
      <c r="I10" s="169"/>
      <c r="J10" s="169"/>
      <c r="K10" s="169"/>
      <c r="L10" s="169"/>
    </row>
    <row r="11" spans="2:27" ht="20.100000000000001" customHeight="1" x14ac:dyDescent="0.3">
      <c r="B11" s="280" t="s">
        <v>231</v>
      </c>
      <c r="C11" s="478"/>
      <c r="D11" s="747" t="s">
        <v>239</v>
      </c>
      <c r="E11" s="748"/>
      <c r="F11" s="749"/>
      <c r="G11" s="747" t="s">
        <v>234</v>
      </c>
      <c r="H11" s="748"/>
      <c r="I11" s="749"/>
      <c r="J11" s="750" t="s">
        <v>235</v>
      </c>
      <c r="K11" s="751"/>
      <c r="L11" s="752"/>
      <c r="O11" s="169"/>
      <c r="P11" s="169"/>
      <c r="Q11" s="169"/>
      <c r="R11" s="169"/>
    </row>
    <row r="12" spans="2:27" ht="19.5" customHeight="1" x14ac:dyDescent="0.3">
      <c r="B12" s="280" t="s">
        <v>232</v>
      </c>
      <c r="C12" s="479"/>
      <c r="D12" s="459"/>
      <c r="E12" s="460"/>
      <c r="F12" s="461"/>
      <c r="G12" s="459"/>
      <c r="H12" s="460"/>
      <c r="I12" s="461"/>
      <c r="J12" s="485"/>
      <c r="K12" s="486"/>
      <c r="L12" s="487"/>
      <c r="N12" s="163"/>
      <c r="O12" s="169"/>
      <c r="P12" s="169"/>
      <c r="Q12" s="169"/>
      <c r="R12" s="169"/>
    </row>
    <row r="13" spans="2:27" ht="20.100000000000001" customHeight="1" x14ac:dyDescent="0.25">
      <c r="B13" s="280" t="s">
        <v>233</v>
      </c>
      <c r="C13" s="479"/>
      <c r="D13" s="508"/>
      <c r="E13" s="509"/>
      <c r="F13" s="510"/>
      <c r="G13" s="511"/>
      <c r="H13" s="512"/>
      <c r="I13" s="513"/>
      <c r="J13" s="508"/>
      <c r="K13" s="509"/>
      <c r="L13" s="510"/>
      <c r="O13" s="169"/>
      <c r="P13" s="169"/>
      <c r="Q13" s="169"/>
      <c r="R13" s="169"/>
    </row>
    <row r="14" spans="2:27" ht="20.100000000000001" customHeight="1" x14ac:dyDescent="0.25">
      <c r="B14" s="280" t="s">
        <v>245</v>
      </c>
      <c r="C14" s="479"/>
      <c r="D14" s="502"/>
      <c r="E14" s="503"/>
      <c r="F14" s="504"/>
      <c r="G14" s="505"/>
      <c r="H14" s="506"/>
      <c r="I14" s="507"/>
      <c r="J14" s="502"/>
      <c r="K14" s="503"/>
      <c r="L14" s="504"/>
      <c r="O14" s="169"/>
      <c r="P14" s="169"/>
      <c r="Q14" s="169"/>
      <c r="R14" s="169"/>
    </row>
    <row r="15" spans="2:27" ht="20.100000000000001" customHeight="1" x14ac:dyDescent="0.3">
      <c r="B15" s="480" t="s">
        <v>237</v>
      </c>
      <c r="C15" s="481"/>
      <c r="D15" s="482"/>
      <c r="E15" s="298"/>
      <c r="F15" s="298"/>
      <c r="G15" s="298"/>
      <c r="H15" s="298"/>
      <c r="I15" s="298"/>
      <c r="J15" s="285"/>
      <c r="K15" s="285"/>
      <c r="L15" s="286"/>
      <c r="O15" s="169"/>
      <c r="P15" s="169"/>
      <c r="Q15" s="169"/>
      <c r="R15" s="169"/>
    </row>
    <row r="16" spans="2:27" ht="20.100000000000001" customHeight="1" x14ac:dyDescent="0.35">
      <c r="B16" s="287" t="s">
        <v>29</v>
      </c>
      <c r="C16" s="288"/>
      <c r="D16" s="462"/>
      <c r="E16" s="463"/>
      <c r="F16" s="464"/>
      <c r="G16" s="462"/>
      <c r="H16" s="463"/>
      <c r="I16" s="464"/>
      <c r="J16" s="462"/>
      <c r="K16" s="463"/>
      <c r="L16" s="488"/>
      <c r="N16" s="56"/>
      <c r="O16" s="169"/>
      <c r="P16" s="169"/>
      <c r="Q16" s="169"/>
      <c r="R16" s="169"/>
    </row>
    <row r="17" spans="2:18" ht="20.100000000000001" customHeight="1" x14ac:dyDescent="0.35">
      <c r="B17" s="290" t="s">
        <v>30</v>
      </c>
      <c r="C17" s="291"/>
      <c r="D17" s="465"/>
      <c r="E17" s="466"/>
      <c r="F17" s="467"/>
      <c r="G17" s="465"/>
      <c r="H17" s="466"/>
      <c r="I17" s="467"/>
      <c r="J17" s="465"/>
      <c r="K17" s="466"/>
      <c r="L17" s="489"/>
      <c r="N17" s="56"/>
      <c r="O17" s="169"/>
      <c r="P17" s="169"/>
      <c r="Q17" s="169"/>
      <c r="R17" s="169"/>
    </row>
    <row r="18" spans="2:18" ht="20.100000000000001" customHeight="1" x14ac:dyDescent="0.35">
      <c r="B18" s="290" t="s">
        <v>31</v>
      </c>
      <c r="C18" s="291"/>
      <c r="D18" s="465"/>
      <c r="E18" s="466"/>
      <c r="F18" s="467"/>
      <c r="G18" s="465"/>
      <c r="H18" s="466"/>
      <c r="I18" s="467"/>
      <c r="J18" s="465"/>
      <c r="K18" s="466"/>
      <c r="L18" s="489"/>
      <c r="M18" s="477"/>
      <c r="N18" s="56"/>
      <c r="O18" s="169">
        <f>COUNTIF(D18:L18,"fp")</f>
        <v>0</v>
      </c>
      <c r="P18" s="170" t="str">
        <f>IF(O18&gt;0,ESOL1,IF(COUNT(D18:L18)=0,"--",MAX(D18:L18)))</f>
        <v>--</v>
      </c>
      <c r="Q18" s="169"/>
      <c r="R18" s="169"/>
    </row>
    <row r="19" spans="2:18" ht="20.100000000000001" customHeight="1" x14ac:dyDescent="0.35">
      <c r="B19" s="290" t="s">
        <v>49</v>
      </c>
      <c r="C19" s="291"/>
      <c r="D19" s="465"/>
      <c r="E19" s="466"/>
      <c r="F19" s="467"/>
      <c r="G19" s="465"/>
      <c r="H19" s="466"/>
      <c r="I19" s="467"/>
      <c r="J19" s="465"/>
      <c r="K19" s="466"/>
      <c r="L19" s="489"/>
      <c r="O19" s="169"/>
      <c r="P19" s="170"/>
      <c r="Q19" s="169"/>
      <c r="R19" s="169"/>
    </row>
    <row r="20" spans="2:18" s="171" customFormat="1" ht="20.100000000000001" customHeight="1" x14ac:dyDescent="0.35">
      <c r="B20" s="290" t="s">
        <v>34</v>
      </c>
      <c r="C20" s="291"/>
      <c r="D20" s="468"/>
      <c r="E20" s="469"/>
      <c r="F20" s="470"/>
      <c r="G20" s="468"/>
      <c r="H20" s="469"/>
      <c r="I20" s="470"/>
      <c r="J20" s="465"/>
      <c r="K20" s="466"/>
      <c r="L20" s="489"/>
      <c r="O20" s="169"/>
      <c r="P20" s="170"/>
      <c r="Q20" s="172"/>
      <c r="R20" s="172"/>
    </row>
    <row r="21" spans="2:18" ht="20.100000000000001" customHeight="1" x14ac:dyDescent="0.35">
      <c r="B21" s="290" t="s">
        <v>33</v>
      </c>
      <c r="C21" s="291"/>
      <c r="D21" s="465"/>
      <c r="E21" s="466"/>
      <c r="F21" s="467"/>
      <c r="G21" s="465"/>
      <c r="H21" s="466"/>
      <c r="I21" s="467"/>
      <c r="J21" s="465"/>
      <c r="K21" s="466"/>
      <c r="L21" s="489"/>
      <c r="N21" s="56"/>
      <c r="O21" s="172"/>
      <c r="P21" s="172"/>
      <c r="Q21" s="169"/>
      <c r="R21" s="169"/>
    </row>
    <row r="22" spans="2:18" ht="20.100000000000001" customHeight="1" x14ac:dyDescent="0.35">
      <c r="B22" s="290" t="s">
        <v>35</v>
      </c>
      <c r="C22" s="291"/>
      <c r="D22" s="471"/>
      <c r="E22" s="472"/>
      <c r="F22" s="473"/>
      <c r="G22" s="471"/>
      <c r="H22" s="472"/>
      <c r="I22" s="473"/>
      <c r="J22" s="471"/>
      <c r="K22" s="472"/>
      <c r="L22" s="490"/>
      <c r="O22" s="169"/>
      <c r="P22" s="169"/>
      <c r="Q22" s="169"/>
      <c r="R22" s="169"/>
    </row>
    <row r="23" spans="2:18" s="171" customFormat="1" ht="20.100000000000001" customHeight="1" x14ac:dyDescent="0.3">
      <c r="B23" s="292" t="s">
        <v>36</v>
      </c>
      <c r="C23" s="291"/>
      <c r="D23" s="293"/>
      <c r="E23" s="294"/>
      <c r="F23" s="294"/>
      <c r="G23" s="294"/>
      <c r="H23" s="294"/>
      <c r="I23" s="294"/>
      <c r="J23" s="295"/>
      <c r="K23" s="295"/>
      <c r="L23" s="296"/>
      <c r="O23" s="169"/>
      <c r="P23" s="170"/>
      <c r="Q23" s="172"/>
      <c r="R23" s="172"/>
    </row>
    <row r="24" spans="2:18" ht="20.100000000000001" customHeight="1" x14ac:dyDescent="0.35">
      <c r="B24" s="290" t="s">
        <v>37</v>
      </c>
      <c r="C24" s="291"/>
      <c r="D24" s="462"/>
      <c r="E24" s="463"/>
      <c r="F24" s="464"/>
      <c r="G24" s="462"/>
      <c r="H24" s="463"/>
      <c r="I24" s="464"/>
      <c r="J24" s="462"/>
      <c r="K24" s="463"/>
      <c r="L24" s="488"/>
      <c r="N24" s="56"/>
      <c r="O24" s="172"/>
      <c r="P24" s="172"/>
      <c r="Q24" s="169"/>
      <c r="R24" s="169"/>
    </row>
    <row r="25" spans="2:18" ht="20.100000000000001" customHeight="1" x14ac:dyDescent="0.35">
      <c r="B25" s="290" t="s">
        <v>38</v>
      </c>
      <c r="C25" s="291"/>
      <c r="D25" s="465"/>
      <c r="E25" s="466"/>
      <c r="F25" s="467"/>
      <c r="G25" s="465"/>
      <c r="H25" s="466"/>
      <c r="I25" s="467"/>
      <c r="J25" s="465"/>
      <c r="K25" s="466"/>
      <c r="L25" s="489"/>
      <c r="O25" s="169"/>
      <c r="P25" s="169"/>
      <c r="Q25" s="169"/>
      <c r="R25" s="169"/>
    </row>
    <row r="26" spans="2:18" ht="20.100000000000001" customHeight="1" x14ac:dyDescent="0.35">
      <c r="B26" s="290" t="s">
        <v>39</v>
      </c>
      <c r="C26" s="291"/>
      <c r="D26" s="465"/>
      <c r="E26" s="466"/>
      <c r="F26" s="467"/>
      <c r="G26" s="465"/>
      <c r="H26" s="466"/>
      <c r="I26" s="467"/>
      <c r="J26" s="465"/>
      <c r="K26" s="466"/>
      <c r="L26" s="489"/>
      <c r="N26" s="56"/>
      <c r="O26" s="169">
        <f>COUNTIF(D25:L25,"fp")</f>
        <v>0</v>
      </c>
      <c r="P26" s="170" t="str">
        <f>IF(O26&gt;0,ESOL3,IF(COUNT(D25:L25)=0,"--",MAX(D25:L25)))</f>
        <v>--</v>
      </c>
      <c r="Q26" s="169"/>
      <c r="R26" s="169"/>
    </row>
    <row r="27" spans="2:18" ht="19.5" customHeight="1" x14ac:dyDescent="0.35">
      <c r="B27" s="290" t="s">
        <v>89</v>
      </c>
      <c r="C27" s="291" t="str">
        <f>IF('Form-6a-(1)'!C28="","",'Form-6a-(1)'!C28)</f>
        <v/>
      </c>
      <c r="D27" s="465"/>
      <c r="E27" s="466"/>
      <c r="F27" s="467"/>
      <c r="G27" s="465"/>
      <c r="H27" s="466"/>
      <c r="I27" s="467"/>
      <c r="J27" s="465"/>
      <c r="K27" s="466"/>
      <c r="L27" s="489"/>
      <c r="O27" s="169"/>
      <c r="P27" s="170"/>
      <c r="Q27" s="169"/>
      <c r="R27" s="169"/>
    </row>
    <row r="28" spans="2:18" s="171" customFormat="1" ht="18.75" customHeight="1" x14ac:dyDescent="0.35">
      <c r="B28" s="290" t="s">
        <v>89</v>
      </c>
      <c r="C28" s="291" t="str">
        <f>IF('Form-6a-(1)'!C29="","",'Form-6a-(1)'!C29)</f>
        <v/>
      </c>
      <c r="D28" s="468"/>
      <c r="E28" s="469"/>
      <c r="F28" s="470"/>
      <c r="G28" s="468"/>
      <c r="H28" s="469"/>
      <c r="I28" s="470"/>
      <c r="J28" s="465"/>
      <c r="K28" s="466"/>
      <c r="L28" s="489"/>
      <c r="O28" s="169"/>
      <c r="P28" s="170"/>
      <c r="Q28" s="172"/>
      <c r="R28" s="172"/>
    </row>
    <row r="29" spans="2:18" ht="20.100000000000001" customHeight="1" x14ac:dyDescent="0.35">
      <c r="B29" s="290" t="s">
        <v>89</v>
      </c>
      <c r="C29" s="291" t="str">
        <f>IF('Form-6a-(1)'!C30="","",'Form-6a-(1)'!C30)</f>
        <v/>
      </c>
      <c r="D29" s="471"/>
      <c r="E29" s="472"/>
      <c r="F29" s="473"/>
      <c r="G29" s="471"/>
      <c r="H29" s="472"/>
      <c r="I29" s="473"/>
      <c r="J29" s="471"/>
      <c r="K29" s="472"/>
      <c r="L29" s="490"/>
      <c r="N29" s="56"/>
      <c r="O29" s="172"/>
      <c r="P29" s="172"/>
      <c r="Q29" s="169"/>
      <c r="R29" s="169"/>
    </row>
    <row r="30" spans="2:18" ht="20.100000000000001" customHeight="1" x14ac:dyDescent="0.3">
      <c r="B30" s="292" t="s">
        <v>80</v>
      </c>
      <c r="C30" s="297"/>
      <c r="D30" s="298"/>
      <c r="E30" s="298"/>
      <c r="F30" s="298"/>
      <c r="G30" s="298"/>
      <c r="H30" s="298"/>
      <c r="I30" s="298"/>
      <c r="J30" s="285"/>
      <c r="K30" s="285"/>
      <c r="L30" s="286"/>
      <c r="O30" s="169"/>
      <c r="P30" s="169"/>
      <c r="Q30" s="169"/>
      <c r="R30" s="169"/>
    </row>
    <row r="31" spans="2:18" ht="20.100000000000001" customHeight="1" x14ac:dyDescent="0.35">
      <c r="B31" s="735" t="str">
        <f>IF('Form-6a-(1)'!B32:C32="","  ",'Form-6a-(1)'!B32:C32)</f>
        <v xml:space="preserve">  </v>
      </c>
      <c r="C31" s="736"/>
      <c r="D31" s="462"/>
      <c r="E31" s="463"/>
      <c r="F31" s="464"/>
      <c r="G31" s="462"/>
      <c r="H31" s="463"/>
      <c r="I31" s="464"/>
      <c r="J31" s="462"/>
      <c r="K31" s="463"/>
      <c r="L31" s="488"/>
      <c r="N31" s="56"/>
      <c r="O31" s="169">
        <f>COUNTIF(D31:L31,"fp")</f>
        <v>0</v>
      </c>
      <c r="P31" s="170" t="str">
        <f>IF(O31&gt;0,ESOL4,IF(COUNT(D31:L31)=0,"--",MAX(D31:L31)))</f>
        <v>--</v>
      </c>
      <c r="Q31" s="169"/>
      <c r="R31" s="169"/>
    </row>
    <row r="32" spans="2:18" ht="20.100000000000001" customHeight="1" x14ac:dyDescent="0.35">
      <c r="B32" s="735" t="str">
        <f>IF('Form-6a-(1)'!B33:C33="","  ",'Form-6a-(1)'!B33:C33)</f>
        <v xml:space="preserve">  </v>
      </c>
      <c r="C32" s="736"/>
      <c r="D32" s="465"/>
      <c r="E32" s="466"/>
      <c r="F32" s="467"/>
      <c r="G32" s="465"/>
      <c r="H32" s="466"/>
      <c r="I32" s="467"/>
      <c r="J32" s="465"/>
      <c r="K32" s="466"/>
      <c r="L32" s="489"/>
      <c r="N32" s="56"/>
      <c r="O32" s="169"/>
      <c r="P32" s="170"/>
      <c r="Q32" s="169"/>
      <c r="R32" s="169"/>
    </row>
    <row r="33" spans="2:18" ht="20.100000000000001" customHeight="1" x14ac:dyDescent="0.35">
      <c r="B33" s="735" t="str">
        <f>IF('Form-6a-(1)'!B34:C34="","  ",'Form-6a-(1)'!B34:C34)</f>
        <v xml:space="preserve">  </v>
      </c>
      <c r="C33" s="736"/>
      <c r="D33" s="465"/>
      <c r="E33" s="466"/>
      <c r="F33" s="467"/>
      <c r="G33" s="465"/>
      <c r="H33" s="466"/>
      <c r="I33" s="467"/>
      <c r="J33" s="465"/>
      <c r="K33" s="466"/>
      <c r="L33" s="489"/>
      <c r="O33" s="169"/>
      <c r="P33" s="170"/>
      <c r="Q33" s="169"/>
      <c r="R33" s="169"/>
    </row>
    <row r="34" spans="2:18" s="171" customFormat="1" ht="18.75" customHeight="1" x14ac:dyDescent="0.35">
      <c r="B34" s="735" t="str">
        <f>IF('Form-6a-(1)'!B35:C35="","  ",'Form-6a-(1)'!B35:C35)</f>
        <v xml:space="preserve">  </v>
      </c>
      <c r="C34" s="736"/>
      <c r="D34" s="474"/>
      <c r="E34" s="475"/>
      <c r="F34" s="476"/>
      <c r="G34" s="474"/>
      <c r="H34" s="475"/>
      <c r="I34" s="476"/>
      <c r="J34" s="471"/>
      <c r="K34" s="472"/>
      <c r="L34" s="490"/>
      <c r="O34" s="169"/>
      <c r="P34" s="170"/>
      <c r="Q34" s="172"/>
      <c r="R34" s="172"/>
    </row>
    <row r="35" spans="2:18" s="171" customFormat="1" ht="11.25" customHeight="1" x14ac:dyDescent="0.25">
      <c r="B35"/>
      <c r="C35"/>
      <c r="D35"/>
      <c r="E35"/>
      <c r="F35"/>
      <c r="G35"/>
      <c r="H35"/>
      <c r="I35"/>
      <c r="J35"/>
      <c r="K35"/>
      <c r="L35"/>
      <c r="O35" s="169"/>
      <c r="P35" s="170"/>
      <c r="Q35" s="172"/>
      <c r="R35" s="172"/>
    </row>
    <row r="36" spans="2:18" s="171" customFormat="1" ht="30" customHeight="1" x14ac:dyDescent="0.25">
      <c r="B36" s="737" t="s">
        <v>240</v>
      </c>
      <c r="C36" s="738"/>
      <c r="D36" s="498" t="s">
        <v>241</v>
      </c>
      <c r="E36" s="499" t="s">
        <v>242</v>
      </c>
      <c r="F36" s="500" t="s">
        <v>243</v>
      </c>
      <c r="G36" s="498" t="s">
        <v>241</v>
      </c>
      <c r="H36" s="499" t="s">
        <v>242</v>
      </c>
      <c r="I36" s="500" t="s">
        <v>243</v>
      </c>
      <c r="J36" s="498" t="s">
        <v>241</v>
      </c>
      <c r="K36" s="499" t="s">
        <v>242</v>
      </c>
      <c r="L36" s="500" t="s">
        <v>243</v>
      </c>
      <c r="O36" s="169"/>
      <c r="P36" s="170"/>
      <c r="Q36" s="172"/>
      <c r="R36" s="172"/>
    </row>
    <row r="37" spans="2:18" s="171" customFormat="1" ht="18.75" customHeight="1" x14ac:dyDescent="0.35">
      <c r="B37" s="739"/>
      <c r="C37" s="740"/>
      <c r="D37" s="492"/>
      <c r="E37" s="493"/>
      <c r="F37" s="494"/>
      <c r="G37" s="492"/>
      <c r="H37" s="493"/>
      <c r="I37" s="494"/>
      <c r="J37" s="495"/>
      <c r="K37" s="496"/>
      <c r="L37" s="497"/>
      <c r="O37" s="169"/>
      <c r="P37" s="170"/>
      <c r="Q37" s="172"/>
      <c r="R37" s="172"/>
    </row>
    <row r="38" spans="2:18" ht="11.25" customHeight="1" x14ac:dyDescent="0.35">
      <c r="B38" s="483"/>
      <c r="C38" s="483"/>
      <c r="D38" s="484"/>
      <c r="E38" s="484"/>
      <c r="F38" s="484"/>
      <c r="G38" s="484"/>
      <c r="H38" s="484"/>
      <c r="I38" s="484"/>
      <c r="J38" s="484"/>
      <c r="K38" s="484"/>
      <c r="L38" s="484"/>
      <c r="N38" s="56"/>
      <c r="O38" s="172"/>
      <c r="P38" s="172"/>
      <c r="Q38" s="169"/>
      <c r="R38" s="169"/>
    </row>
    <row r="39" spans="2:18" s="149" customFormat="1" ht="19.5" customHeight="1" x14ac:dyDescent="0.3">
      <c r="B39" s="151" t="s">
        <v>93</v>
      </c>
      <c r="C39" s="164"/>
      <c r="D39" s="216"/>
      <c r="E39" s="217"/>
      <c r="F39" s="217"/>
      <c r="G39" s="217"/>
      <c r="H39" s="217"/>
      <c r="I39" s="217"/>
      <c r="J39" s="217"/>
      <c r="K39" s="164"/>
      <c r="L39" s="164"/>
      <c r="O39" s="169"/>
      <c r="P39" s="169"/>
      <c r="Q39" s="150"/>
      <c r="R39" s="150"/>
    </row>
    <row r="40" spans="2:18" s="44" customFormat="1" ht="15.75" customHeight="1" x14ac:dyDescent="0.35">
      <c r="B40" s="303"/>
      <c r="C40" s="304"/>
      <c r="D40" s="304"/>
      <c r="E40" s="304"/>
      <c r="F40" s="304"/>
      <c r="G40" s="304"/>
      <c r="H40" s="304"/>
      <c r="I40" s="304"/>
      <c r="J40" s="304"/>
      <c r="K40" s="560"/>
      <c r="L40" s="562"/>
      <c r="O40" s="150"/>
      <c r="P40" s="150"/>
      <c r="Q40" s="91"/>
      <c r="R40" s="91"/>
    </row>
    <row r="41" spans="2:18" ht="15.6" x14ac:dyDescent="0.3">
      <c r="B41" s="173" t="s">
        <v>236</v>
      </c>
      <c r="C41" s="169"/>
      <c r="D41" s="169"/>
      <c r="E41" s="169"/>
      <c r="F41" s="169"/>
      <c r="G41" s="169"/>
      <c r="H41" s="169"/>
      <c r="I41" s="169"/>
      <c r="J41" s="169"/>
      <c r="K41" s="169"/>
      <c r="L41" s="169"/>
      <c r="O41" s="91"/>
      <c r="P41" s="91"/>
      <c r="Q41" s="169"/>
      <c r="R41" s="169"/>
    </row>
    <row r="42" spans="2:18" x14ac:dyDescent="0.25">
      <c r="O42" s="169"/>
      <c r="P42" s="169"/>
      <c r="Q42" s="169"/>
      <c r="R42" s="169"/>
    </row>
  </sheetData>
  <sheetProtection algorithmName="SHA-512" hashValue="kBY5u7FI/6fuP0+pzCsN3gOKD/na1stezNmx84ChHC4UDmqENeAaeWcbQsu8D9YrgAHuQeKW95AV9QUHlbEy7A==" saltValue="v/Vym0p1i1JTzFYaD6PMzw==" spinCount="100000" sheet="1" objects="1" scenarios="1"/>
  <mergeCells count="10">
    <mergeCell ref="B34:C34"/>
    <mergeCell ref="B36:C37"/>
    <mergeCell ref="B8:L8"/>
    <mergeCell ref="B9:L9"/>
    <mergeCell ref="D11:F11"/>
    <mergeCell ref="G11:I11"/>
    <mergeCell ref="J11:L11"/>
    <mergeCell ref="B31:C31"/>
    <mergeCell ref="B32:C32"/>
    <mergeCell ref="B33:C33"/>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5" r:id="rId4" name="Check Box 5">
              <controlPr defaultSize="0" autoFill="0" autoLine="0" autoPict="0">
                <anchor moveWithCells="1">
                  <from>
                    <xdr:col>4</xdr:col>
                    <xdr:colOff>762000</xdr:colOff>
                    <xdr:row>8</xdr:row>
                    <xdr:rowOff>7620</xdr:rowOff>
                  </from>
                  <to>
                    <xdr:col>4</xdr:col>
                    <xdr:colOff>1127760</xdr:colOff>
                    <xdr:row>8</xdr:row>
                    <xdr:rowOff>236220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3841-B938-4573-B78E-403D3B70B6F8}">
  <sheetPr codeName="Sheet37">
    <pageSetUpPr autoPageBreaks="0" fitToPage="1"/>
  </sheetPr>
  <dimension ref="B1:AA42"/>
  <sheetViews>
    <sheetView showGridLines="0" showRowColHeaders="0" zoomScale="75" zoomScaleNormal="100" zoomScaleSheetLayoutView="70" workbookViewId="0">
      <selection activeCell="D12" sqref="D12"/>
    </sheetView>
  </sheetViews>
  <sheetFormatPr defaultColWidth="9.33203125" defaultRowHeight="13.2" x14ac:dyDescent="0.25"/>
  <cols>
    <col min="1" max="1" width="15.33203125" style="168" customWidth="1"/>
    <col min="2" max="2" width="9.77734375" style="168" customWidth="1"/>
    <col min="3" max="3" width="32.77734375" style="168" customWidth="1"/>
    <col min="4" max="12" width="16.77734375" style="168" customWidth="1"/>
    <col min="13" max="13" width="9.33203125" style="168"/>
    <col min="14" max="14" width="13.21875" style="168" customWidth="1"/>
    <col min="15" max="15" width="10" style="168" hidden="1" customWidth="1"/>
    <col min="16" max="17" width="9.33203125" style="168" hidden="1" customWidth="1"/>
    <col min="18" max="18" width="0" style="168" hidden="1" customWidth="1"/>
    <col min="19"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390"/>
      <c r="J2" s="158"/>
      <c r="K2" s="158"/>
      <c r="L2" s="155" t="s">
        <v>291</v>
      </c>
    </row>
    <row r="3" spans="2:27" s="159" customFormat="1" ht="4.5" customHeight="1" x14ac:dyDescent="0.35">
      <c r="B3" s="160"/>
      <c r="C3" s="160"/>
      <c r="D3" s="161"/>
      <c r="E3" s="161"/>
      <c r="F3" s="161"/>
      <c r="G3" s="161"/>
      <c r="H3" s="161"/>
      <c r="I3" s="161"/>
      <c r="J3" s="161"/>
      <c r="K3" s="161"/>
      <c r="L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35" t="str">
        <f>CONCATENATE(Cover!D24,"  ",Cover!E24)</f>
        <v xml:space="preserve">DWEE FACILITY NO.:  </v>
      </c>
      <c r="J4" s="388"/>
      <c r="K4" s="276"/>
      <c r="L4" s="277"/>
    </row>
    <row r="5" spans="2:27" s="162" customFormat="1" ht="4.5" customHeight="1" x14ac:dyDescent="0.35">
      <c r="B5" s="236"/>
      <c r="C5" s="161"/>
      <c r="D5" s="161"/>
      <c r="E5" s="161"/>
      <c r="F5" s="161"/>
      <c r="G5" s="161"/>
      <c r="H5" s="237"/>
      <c r="I5" s="161"/>
      <c r="J5" s="161"/>
      <c r="K5" s="161"/>
      <c r="L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240" t="str">
        <f>CONCATENATE(Cover!D28,"  ",Cover!E28)</f>
        <v xml:space="preserve">PREPARED BY:  </v>
      </c>
      <c r="J6" s="389"/>
      <c r="K6" s="278"/>
      <c r="L6" s="279"/>
    </row>
    <row r="7" spans="2:27" s="163" customFormat="1" ht="11.25" customHeight="1" x14ac:dyDescent="0.3">
      <c r="B7" s="385"/>
      <c r="C7" s="383"/>
      <c r="D7" s="383"/>
      <c r="E7" s="383"/>
      <c r="F7" s="383"/>
      <c r="G7" s="383"/>
      <c r="H7" s="382"/>
      <c r="I7" s="384"/>
      <c r="J7" s="384"/>
      <c r="K7" s="384"/>
      <c r="L7" s="164"/>
    </row>
    <row r="8" spans="2:27" s="162" customFormat="1" ht="21" customHeight="1" x14ac:dyDescent="0.3">
      <c r="B8" s="741" t="s">
        <v>244</v>
      </c>
      <c r="C8" s="742"/>
      <c r="D8" s="742"/>
      <c r="E8" s="742"/>
      <c r="F8" s="742"/>
      <c r="G8" s="742"/>
      <c r="H8" s="742"/>
      <c r="I8" s="742"/>
      <c r="J8" s="742"/>
      <c r="K8" s="742"/>
      <c r="L8" s="743"/>
      <c r="M8" s="165"/>
    </row>
    <row r="9" spans="2:27" s="128" customFormat="1" ht="21" customHeight="1" x14ac:dyDescent="0.3">
      <c r="B9" s="744" t="s">
        <v>81</v>
      </c>
      <c r="C9" s="745"/>
      <c r="D9" s="745"/>
      <c r="E9" s="745"/>
      <c r="F9" s="745"/>
      <c r="G9" s="745"/>
      <c r="H9" s="745"/>
      <c r="I9" s="745"/>
      <c r="J9" s="745"/>
      <c r="K9" s="745"/>
      <c r="L9" s="746"/>
      <c r="M9" s="163"/>
      <c r="N9" s="163"/>
      <c r="O9" s="191"/>
      <c r="P9" s="191"/>
      <c r="Q9" s="191"/>
      <c r="R9" s="192"/>
    </row>
    <row r="10" spans="2:27" ht="4.5" customHeight="1" x14ac:dyDescent="0.25">
      <c r="B10" s="166"/>
      <c r="C10" s="166"/>
      <c r="D10" s="169"/>
      <c r="E10" s="169"/>
      <c r="F10" s="169"/>
      <c r="G10" s="169"/>
      <c r="H10" s="169"/>
      <c r="I10" s="169"/>
      <c r="J10" s="169"/>
      <c r="K10" s="169"/>
      <c r="L10" s="169"/>
    </row>
    <row r="11" spans="2:27" ht="20.100000000000001" customHeight="1" x14ac:dyDescent="0.3">
      <c r="B11" s="280" t="s">
        <v>231</v>
      </c>
      <c r="C11" s="478"/>
      <c r="D11" s="747" t="s">
        <v>239</v>
      </c>
      <c r="E11" s="748"/>
      <c r="F11" s="749"/>
      <c r="G11" s="747" t="s">
        <v>234</v>
      </c>
      <c r="H11" s="748"/>
      <c r="I11" s="749"/>
      <c r="J11" s="750" t="s">
        <v>235</v>
      </c>
      <c r="K11" s="751"/>
      <c r="L11" s="752"/>
      <c r="O11" s="169"/>
      <c r="P11" s="169"/>
      <c r="Q11" s="169"/>
      <c r="R11" s="169"/>
    </row>
    <row r="12" spans="2:27" ht="19.5" customHeight="1" x14ac:dyDescent="0.3">
      <c r="B12" s="280" t="s">
        <v>232</v>
      </c>
      <c r="C12" s="479"/>
      <c r="D12" s="459"/>
      <c r="E12" s="460"/>
      <c r="F12" s="461"/>
      <c r="G12" s="459"/>
      <c r="H12" s="460"/>
      <c r="I12" s="461"/>
      <c r="J12" s="485"/>
      <c r="K12" s="486"/>
      <c r="L12" s="487"/>
      <c r="N12" s="163"/>
      <c r="O12" s="169"/>
      <c r="P12" s="169"/>
      <c r="Q12" s="169"/>
      <c r="R12" s="169"/>
    </row>
    <row r="13" spans="2:27" ht="20.100000000000001" customHeight="1" x14ac:dyDescent="0.25">
      <c r="B13" s="280" t="s">
        <v>233</v>
      </c>
      <c r="C13" s="479"/>
      <c r="D13" s="508"/>
      <c r="E13" s="509"/>
      <c r="F13" s="510"/>
      <c r="G13" s="511"/>
      <c r="H13" s="512"/>
      <c r="I13" s="513"/>
      <c r="J13" s="508"/>
      <c r="K13" s="509"/>
      <c r="L13" s="510"/>
      <c r="O13" s="169"/>
      <c r="P13" s="169"/>
      <c r="Q13" s="169"/>
      <c r="R13" s="169"/>
    </row>
    <row r="14" spans="2:27" ht="20.100000000000001" customHeight="1" x14ac:dyDescent="0.25">
      <c r="B14" s="280" t="s">
        <v>245</v>
      </c>
      <c r="C14" s="479"/>
      <c r="D14" s="502"/>
      <c r="E14" s="503"/>
      <c r="F14" s="504"/>
      <c r="G14" s="505"/>
      <c r="H14" s="506"/>
      <c r="I14" s="507"/>
      <c r="J14" s="502"/>
      <c r="K14" s="503"/>
      <c r="L14" s="504"/>
      <c r="O14" s="169"/>
      <c r="P14" s="169"/>
      <c r="Q14" s="169"/>
      <c r="R14" s="169"/>
    </row>
    <row r="15" spans="2:27" ht="20.100000000000001" customHeight="1" x14ac:dyDescent="0.3">
      <c r="B15" s="480" t="s">
        <v>237</v>
      </c>
      <c r="C15" s="481"/>
      <c r="D15" s="482"/>
      <c r="E15" s="298"/>
      <c r="F15" s="298"/>
      <c r="G15" s="298"/>
      <c r="H15" s="298"/>
      <c r="I15" s="298"/>
      <c r="J15" s="285"/>
      <c r="K15" s="285"/>
      <c r="L15" s="286"/>
      <c r="O15" s="169"/>
      <c r="P15" s="169"/>
      <c r="Q15" s="169"/>
      <c r="R15" s="169"/>
    </row>
    <row r="16" spans="2:27" ht="20.100000000000001" customHeight="1" x14ac:dyDescent="0.35">
      <c r="B16" s="287" t="s">
        <v>29</v>
      </c>
      <c r="C16" s="288"/>
      <c r="D16" s="462"/>
      <c r="E16" s="463"/>
      <c r="F16" s="464"/>
      <c r="G16" s="462"/>
      <c r="H16" s="463"/>
      <c r="I16" s="464"/>
      <c r="J16" s="462"/>
      <c r="K16" s="463"/>
      <c r="L16" s="488"/>
      <c r="N16" s="56"/>
      <c r="O16" s="169"/>
      <c r="P16" s="169"/>
      <c r="Q16" s="169"/>
      <c r="R16" s="169"/>
    </row>
    <row r="17" spans="2:18" ht="20.100000000000001" customHeight="1" x14ac:dyDescent="0.35">
      <c r="B17" s="290" t="s">
        <v>30</v>
      </c>
      <c r="C17" s="291"/>
      <c r="D17" s="465"/>
      <c r="E17" s="466"/>
      <c r="F17" s="467"/>
      <c r="G17" s="465"/>
      <c r="H17" s="466"/>
      <c r="I17" s="467"/>
      <c r="J17" s="465"/>
      <c r="K17" s="466"/>
      <c r="L17" s="489"/>
      <c r="N17" s="56"/>
      <c r="O17" s="169"/>
      <c r="P17" s="169"/>
      <c r="Q17" s="169"/>
      <c r="R17" s="169"/>
    </row>
    <row r="18" spans="2:18" ht="20.100000000000001" customHeight="1" x14ac:dyDescent="0.35">
      <c r="B18" s="290" t="s">
        <v>31</v>
      </c>
      <c r="C18" s="291"/>
      <c r="D18" s="465"/>
      <c r="E18" s="466"/>
      <c r="F18" s="467"/>
      <c r="G18" s="465"/>
      <c r="H18" s="466"/>
      <c r="I18" s="467"/>
      <c r="J18" s="465"/>
      <c r="K18" s="466"/>
      <c r="L18" s="489"/>
      <c r="M18" s="477"/>
      <c r="N18" s="56"/>
      <c r="O18" s="169">
        <f>COUNTIF(D18:L18,"fp")</f>
        <v>0</v>
      </c>
      <c r="P18" s="170" t="str">
        <f>IF(O18&gt;0,ESOL1,IF(COUNT(D18:L18)=0,"--",MAX(D18:L18)))</f>
        <v>--</v>
      </c>
      <c r="Q18" s="169"/>
      <c r="R18" s="169"/>
    </row>
    <row r="19" spans="2:18" ht="20.100000000000001" customHeight="1" x14ac:dyDescent="0.35">
      <c r="B19" s="290" t="s">
        <v>49</v>
      </c>
      <c r="C19" s="291"/>
      <c r="D19" s="465"/>
      <c r="E19" s="466"/>
      <c r="F19" s="467"/>
      <c r="G19" s="465"/>
      <c r="H19" s="466"/>
      <c r="I19" s="467"/>
      <c r="J19" s="465"/>
      <c r="K19" s="466"/>
      <c r="L19" s="489"/>
      <c r="O19" s="169"/>
      <c r="P19" s="170"/>
      <c r="Q19" s="169"/>
      <c r="R19" s="169"/>
    </row>
    <row r="20" spans="2:18" s="171" customFormat="1" ht="20.100000000000001" customHeight="1" x14ac:dyDescent="0.35">
      <c r="B20" s="290" t="s">
        <v>34</v>
      </c>
      <c r="C20" s="291"/>
      <c r="D20" s="468"/>
      <c r="E20" s="469"/>
      <c r="F20" s="470"/>
      <c r="G20" s="468"/>
      <c r="H20" s="469"/>
      <c r="I20" s="470"/>
      <c r="J20" s="465"/>
      <c r="K20" s="466"/>
      <c r="L20" s="489"/>
      <c r="O20" s="169"/>
      <c r="P20" s="170"/>
      <c r="Q20" s="172"/>
      <c r="R20" s="172"/>
    </row>
    <row r="21" spans="2:18" ht="20.100000000000001" customHeight="1" x14ac:dyDescent="0.35">
      <c r="B21" s="290" t="s">
        <v>33</v>
      </c>
      <c r="C21" s="291"/>
      <c r="D21" s="465"/>
      <c r="E21" s="466"/>
      <c r="F21" s="467"/>
      <c r="G21" s="465"/>
      <c r="H21" s="466"/>
      <c r="I21" s="467"/>
      <c r="J21" s="465"/>
      <c r="K21" s="466"/>
      <c r="L21" s="489"/>
      <c r="N21" s="56"/>
      <c r="O21" s="172"/>
      <c r="P21" s="172"/>
      <c r="Q21" s="169"/>
      <c r="R21" s="169"/>
    </row>
    <row r="22" spans="2:18" ht="20.100000000000001" customHeight="1" x14ac:dyDescent="0.35">
      <c r="B22" s="290" t="s">
        <v>35</v>
      </c>
      <c r="C22" s="291"/>
      <c r="D22" s="471"/>
      <c r="E22" s="472"/>
      <c r="F22" s="473"/>
      <c r="G22" s="471"/>
      <c r="H22" s="472"/>
      <c r="I22" s="473"/>
      <c r="J22" s="471"/>
      <c r="K22" s="472"/>
      <c r="L22" s="490"/>
      <c r="O22" s="169"/>
      <c r="P22" s="169"/>
      <c r="Q22" s="169"/>
      <c r="R22" s="169"/>
    </row>
    <row r="23" spans="2:18" s="171" customFormat="1" ht="20.100000000000001" customHeight="1" x14ac:dyDescent="0.3">
      <c r="B23" s="292" t="s">
        <v>36</v>
      </c>
      <c r="C23" s="291"/>
      <c r="D23" s="293"/>
      <c r="E23" s="294"/>
      <c r="F23" s="294"/>
      <c r="G23" s="294"/>
      <c r="H23" s="294"/>
      <c r="I23" s="294"/>
      <c r="J23" s="295"/>
      <c r="K23" s="295"/>
      <c r="L23" s="296"/>
      <c r="O23" s="169"/>
      <c r="P23" s="170"/>
      <c r="Q23" s="172"/>
      <c r="R23" s="172"/>
    </row>
    <row r="24" spans="2:18" ht="20.100000000000001" customHeight="1" x14ac:dyDescent="0.35">
      <c r="B24" s="290" t="s">
        <v>37</v>
      </c>
      <c r="C24" s="291"/>
      <c r="D24" s="462"/>
      <c r="E24" s="463"/>
      <c r="F24" s="464"/>
      <c r="G24" s="462"/>
      <c r="H24" s="463"/>
      <c r="I24" s="464"/>
      <c r="J24" s="462"/>
      <c r="K24" s="463"/>
      <c r="L24" s="488"/>
      <c r="N24" s="56"/>
      <c r="O24" s="172"/>
      <c r="P24" s="172"/>
      <c r="Q24" s="169"/>
      <c r="R24" s="169"/>
    </row>
    <row r="25" spans="2:18" ht="20.100000000000001" customHeight="1" x14ac:dyDescent="0.35">
      <c r="B25" s="290" t="s">
        <v>38</v>
      </c>
      <c r="C25" s="291"/>
      <c r="D25" s="465"/>
      <c r="E25" s="466"/>
      <c r="F25" s="467"/>
      <c r="G25" s="465"/>
      <c r="H25" s="466"/>
      <c r="I25" s="467"/>
      <c r="J25" s="465"/>
      <c r="K25" s="466"/>
      <c r="L25" s="489"/>
      <c r="O25" s="169"/>
      <c r="P25" s="169"/>
      <c r="Q25" s="169"/>
      <c r="R25" s="169"/>
    </row>
    <row r="26" spans="2:18" ht="20.100000000000001" customHeight="1" x14ac:dyDescent="0.35">
      <c r="B26" s="290" t="s">
        <v>39</v>
      </c>
      <c r="C26" s="291"/>
      <c r="D26" s="465"/>
      <c r="E26" s="466"/>
      <c r="F26" s="467"/>
      <c r="G26" s="465"/>
      <c r="H26" s="466"/>
      <c r="I26" s="467"/>
      <c r="J26" s="465"/>
      <c r="K26" s="466"/>
      <c r="L26" s="489"/>
      <c r="N26" s="56"/>
      <c r="O26" s="169">
        <f>COUNTIF(D25:L25,"fp")</f>
        <v>0</v>
      </c>
      <c r="P26" s="170" t="str">
        <f>IF(O26&gt;0,ESOL3,IF(COUNT(D25:L25)=0,"--",MAX(D25:L25)))</f>
        <v>--</v>
      </c>
      <c r="Q26" s="169"/>
      <c r="R26" s="169"/>
    </row>
    <row r="27" spans="2:18" ht="19.5" customHeight="1" x14ac:dyDescent="0.35">
      <c r="B27" s="290" t="s">
        <v>89</v>
      </c>
      <c r="C27" s="291" t="str">
        <f>IF('Form-6a-(1)'!C28="","",'Form-6a-(1)'!C28)</f>
        <v/>
      </c>
      <c r="D27" s="465"/>
      <c r="E27" s="466"/>
      <c r="F27" s="467"/>
      <c r="G27" s="465"/>
      <c r="H27" s="466"/>
      <c r="I27" s="467"/>
      <c r="J27" s="465"/>
      <c r="K27" s="466"/>
      <c r="L27" s="489"/>
      <c r="O27" s="169"/>
      <c r="P27" s="170"/>
      <c r="Q27" s="169"/>
      <c r="R27" s="169"/>
    </row>
    <row r="28" spans="2:18" s="171" customFormat="1" ht="18.75" customHeight="1" x14ac:dyDescent="0.35">
      <c r="B28" s="290" t="s">
        <v>89</v>
      </c>
      <c r="C28" s="291" t="str">
        <f>IF('Form-6a-(1)'!C29="","",'Form-6a-(1)'!C29)</f>
        <v/>
      </c>
      <c r="D28" s="468"/>
      <c r="E28" s="469"/>
      <c r="F28" s="470"/>
      <c r="G28" s="468"/>
      <c r="H28" s="469"/>
      <c r="I28" s="470"/>
      <c r="J28" s="465"/>
      <c r="K28" s="466"/>
      <c r="L28" s="489"/>
      <c r="O28" s="169"/>
      <c r="P28" s="170"/>
      <c r="Q28" s="172"/>
      <c r="R28" s="172"/>
    </row>
    <row r="29" spans="2:18" ht="20.100000000000001" customHeight="1" x14ac:dyDescent="0.35">
      <c r="B29" s="290" t="s">
        <v>89</v>
      </c>
      <c r="C29" s="291" t="str">
        <f>IF('Form-6a-(1)'!C30="","",'Form-6a-(1)'!C30)</f>
        <v/>
      </c>
      <c r="D29" s="471"/>
      <c r="E29" s="472"/>
      <c r="F29" s="473"/>
      <c r="G29" s="471"/>
      <c r="H29" s="472"/>
      <c r="I29" s="473"/>
      <c r="J29" s="471"/>
      <c r="K29" s="472"/>
      <c r="L29" s="490"/>
      <c r="N29" s="56"/>
      <c r="O29" s="172"/>
      <c r="P29" s="172"/>
      <c r="Q29" s="169"/>
      <c r="R29" s="169"/>
    </row>
    <row r="30" spans="2:18" ht="20.100000000000001" customHeight="1" x14ac:dyDescent="0.3">
      <c r="B30" s="292" t="s">
        <v>80</v>
      </c>
      <c r="C30" s="297"/>
      <c r="D30" s="298"/>
      <c r="E30" s="298"/>
      <c r="F30" s="298"/>
      <c r="G30" s="298"/>
      <c r="H30" s="298"/>
      <c r="I30" s="298"/>
      <c r="J30" s="285"/>
      <c r="K30" s="285"/>
      <c r="L30" s="286"/>
      <c r="O30" s="169"/>
      <c r="P30" s="169"/>
      <c r="Q30" s="169"/>
      <c r="R30" s="169"/>
    </row>
    <row r="31" spans="2:18" ht="20.100000000000001" customHeight="1" x14ac:dyDescent="0.35">
      <c r="B31" s="735" t="str">
        <f>IF('Form-6a-(1)'!B32:C32="","  ",'Form-6a-(1)'!B32:C32)</f>
        <v xml:space="preserve">  </v>
      </c>
      <c r="C31" s="736"/>
      <c r="D31" s="462"/>
      <c r="E31" s="463"/>
      <c r="F31" s="464"/>
      <c r="G31" s="462"/>
      <c r="H31" s="463"/>
      <c r="I31" s="464"/>
      <c r="J31" s="462"/>
      <c r="K31" s="463"/>
      <c r="L31" s="488"/>
      <c r="N31" s="56"/>
      <c r="O31" s="169">
        <f>COUNTIF(D31:L31,"fp")</f>
        <v>0</v>
      </c>
      <c r="P31" s="170" t="str">
        <f>IF(O31&gt;0,ESOL4,IF(COUNT(D31:L31)=0,"--",MAX(D31:L31)))</f>
        <v>--</v>
      </c>
      <c r="Q31" s="169"/>
      <c r="R31" s="169"/>
    </row>
    <row r="32" spans="2:18" ht="20.100000000000001" customHeight="1" x14ac:dyDescent="0.35">
      <c r="B32" s="735" t="str">
        <f>IF('Form-6a-(1)'!B33:C33="","  ",'Form-6a-(1)'!B33:C33)</f>
        <v xml:space="preserve">  </v>
      </c>
      <c r="C32" s="736"/>
      <c r="D32" s="465"/>
      <c r="E32" s="466"/>
      <c r="F32" s="467"/>
      <c r="G32" s="465"/>
      <c r="H32" s="466"/>
      <c r="I32" s="467"/>
      <c r="J32" s="465"/>
      <c r="K32" s="466"/>
      <c r="L32" s="489"/>
      <c r="N32" s="56"/>
      <c r="O32" s="169"/>
      <c r="P32" s="170"/>
      <c r="Q32" s="169"/>
      <c r="R32" s="169"/>
    </row>
    <row r="33" spans="2:18" ht="20.100000000000001" customHeight="1" x14ac:dyDescent="0.35">
      <c r="B33" s="735" t="str">
        <f>IF('Form-6a-(1)'!B34:C34="","  ",'Form-6a-(1)'!B34:C34)</f>
        <v xml:space="preserve">  </v>
      </c>
      <c r="C33" s="736"/>
      <c r="D33" s="465"/>
      <c r="E33" s="466"/>
      <c r="F33" s="467"/>
      <c r="G33" s="465"/>
      <c r="H33" s="466"/>
      <c r="I33" s="467"/>
      <c r="J33" s="465"/>
      <c r="K33" s="466"/>
      <c r="L33" s="489"/>
      <c r="O33" s="169"/>
      <c r="P33" s="170"/>
      <c r="Q33" s="169"/>
      <c r="R33" s="169"/>
    </row>
    <row r="34" spans="2:18" s="171" customFormat="1" ht="18.75" customHeight="1" x14ac:dyDescent="0.35">
      <c r="B34" s="735" t="str">
        <f>IF('Form-6a-(1)'!B35:C35="","  ",'Form-6a-(1)'!B35:C35)</f>
        <v xml:space="preserve">  </v>
      </c>
      <c r="C34" s="736"/>
      <c r="D34" s="474"/>
      <c r="E34" s="475"/>
      <c r="F34" s="476"/>
      <c r="G34" s="474"/>
      <c r="H34" s="475"/>
      <c r="I34" s="476"/>
      <c r="J34" s="471"/>
      <c r="K34" s="472"/>
      <c r="L34" s="490"/>
      <c r="O34" s="169"/>
      <c r="P34" s="170"/>
      <c r="Q34" s="172"/>
      <c r="R34" s="172"/>
    </row>
    <row r="35" spans="2:18" s="171" customFormat="1" ht="11.25" customHeight="1" x14ac:dyDescent="0.25">
      <c r="B35"/>
      <c r="C35"/>
      <c r="D35"/>
      <c r="E35"/>
      <c r="F35"/>
      <c r="G35"/>
      <c r="H35"/>
      <c r="I35"/>
      <c r="J35"/>
      <c r="K35"/>
      <c r="L35"/>
      <c r="O35" s="169"/>
      <c r="P35" s="170"/>
      <c r="Q35" s="172"/>
      <c r="R35" s="172"/>
    </row>
    <row r="36" spans="2:18" s="171" customFormat="1" ht="30" customHeight="1" x14ac:dyDescent="0.25">
      <c r="B36" s="737" t="s">
        <v>240</v>
      </c>
      <c r="C36" s="738"/>
      <c r="D36" s="498" t="s">
        <v>241</v>
      </c>
      <c r="E36" s="499" t="s">
        <v>242</v>
      </c>
      <c r="F36" s="500" t="s">
        <v>243</v>
      </c>
      <c r="G36" s="498" t="s">
        <v>241</v>
      </c>
      <c r="H36" s="499" t="s">
        <v>242</v>
      </c>
      <c r="I36" s="500" t="s">
        <v>243</v>
      </c>
      <c r="J36" s="498" t="s">
        <v>241</v>
      </c>
      <c r="K36" s="499" t="s">
        <v>242</v>
      </c>
      <c r="L36" s="500" t="s">
        <v>243</v>
      </c>
      <c r="O36" s="169"/>
      <c r="P36" s="170"/>
      <c r="Q36" s="172"/>
      <c r="R36" s="172"/>
    </row>
    <row r="37" spans="2:18" s="171" customFormat="1" ht="18.75" customHeight="1" x14ac:dyDescent="0.35">
      <c r="B37" s="739"/>
      <c r="C37" s="740"/>
      <c r="D37" s="492"/>
      <c r="E37" s="493"/>
      <c r="F37" s="494"/>
      <c r="G37" s="492"/>
      <c r="H37" s="493"/>
      <c r="I37" s="494"/>
      <c r="J37" s="495"/>
      <c r="K37" s="496"/>
      <c r="L37" s="497"/>
      <c r="O37" s="169"/>
      <c r="P37" s="170"/>
      <c r="Q37" s="172"/>
      <c r="R37" s="172"/>
    </row>
    <row r="38" spans="2:18" ht="11.25" customHeight="1" x14ac:dyDescent="0.35">
      <c r="B38" s="483"/>
      <c r="C38" s="483"/>
      <c r="D38" s="484"/>
      <c r="E38" s="484"/>
      <c r="F38" s="484"/>
      <c r="G38" s="484"/>
      <c r="H38" s="484"/>
      <c r="I38" s="484"/>
      <c r="J38" s="484"/>
      <c r="K38" s="484"/>
      <c r="L38" s="484"/>
      <c r="N38" s="56"/>
      <c r="O38" s="172"/>
      <c r="P38" s="172"/>
      <c r="Q38" s="169"/>
      <c r="R38" s="169"/>
    </row>
    <row r="39" spans="2:18" s="149" customFormat="1" ht="19.5" customHeight="1" x14ac:dyDescent="0.3">
      <c r="B39" s="151" t="s">
        <v>93</v>
      </c>
      <c r="C39" s="164"/>
      <c r="D39" s="216"/>
      <c r="E39" s="217"/>
      <c r="F39" s="217"/>
      <c r="G39" s="217"/>
      <c r="H39" s="217"/>
      <c r="I39" s="217"/>
      <c r="J39" s="217"/>
      <c r="K39" s="164"/>
      <c r="L39" s="164"/>
      <c r="O39" s="169"/>
      <c r="P39" s="169"/>
      <c r="Q39" s="150"/>
      <c r="R39" s="150"/>
    </row>
    <row r="40" spans="2:18" s="44" customFormat="1" ht="15.75" customHeight="1" x14ac:dyDescent="0.35">
      <c r="B40" s="303"/>
      <c r="C40" s="304"/>
      <c r="D40" s="304"/>
      <c r="E40" s="304"/>
      <c r="F40" s="304"/>
      <c r="G40" s="304"/>
      <c r="H40" s="304"/>
      <c r="I40" s="304"/>
      <c r="J40" s="304"/>
      <c r="K40" s="560"/>
      <c r="L40" s="562"/>
      <c r="O40" s="150"/>
      <c r="P40" s="150"/>
      <c r="Q40" s="91"/>
      <c r="R40" s="91"/>
    </row>
    <row r="41" spans="2:18" ht="15.6" x14ac:dyDescent="0.3">
      <c r="B41" s="173" t="s">
        <v>236</v>
      </c>
      <c r="C41" s="169"/>
      <c r="D41" s="169"/>
      <c r="E41" s="169"/>
      <c r="F41" s="169"/>
      <c r="G41" s="169"/>
      <c r="H41" s="169"/>
      <c r="I41" s="169"/>
      <c r="J41" s="169"/>
      <c r="K41" s="169"/>
      <c r="L41" s="169"/>
      <c r="O41" s="91"/>
      <c r="P41" s="91"/>
      <c r="Q41" s="169"/>
      <c r="R41" s="169"/>
    </row>
    <row r="42" spans="2:18" x14ac:dyDescent="0.25">
      <c r="O42" s="169"/>
      <c r="P42" s="169"/>
      <c r="Q42" s="169"/>
      <c r="R42" s="169"/>
    </row>
  </sheetData>
  <sheetProtection algorithmName="SHA-512" hashValue="DUvsc1O2Y9ReOr0JVXjDK8AT1Aj/SrvoOXUK3xiJy6QjjR4UFi0PqFdJe49fru6lXzIxxcZX6pILPjZMS9ewCw==" saltValue="3qW0FO3gkSId/s/8DZAm1g==" spinCount="100000" sheet="1" objects="1" scenarios="1"/>
  <mergeCells count="10">
    <mergeCell ref="B34:C34"/>
    <mergeCell ref="B36:C37"/>
    <mergeCell ref="B8:L8"/>
    <mergeCell ref="B9:L9"/>
    <mergeCell ref="D11:F11"/>
    <mergeCell ref="G11:I11"/>
    <mergeCell ref="J11:L11"/>
    <mergeCell ref="B31:C31"/>
    <mergeCell ref="B32:C32"/>
    <mergeCell ref="B33:C33"/>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13" r:id="rId4" name="Check Box 5">
              <controlPr defaultSize="0" autoFill="0" autoLine="0" autoPict="0">
                <anchor moveWithCells="1">
                  <from>
                    <xdr:col>4</xdr:col>
                    <xdr:colOff>762000</xdr:colOff>
                    <xdr:row>8</xdr:row>
                    <xdr:rowOff>15240</xdr:rowOff>
                  </from>
                  <to>
                    <xdr:col>4</xdr:col>
                    <xdr:colOff>1127760</xdr:colOff>
                    <xdr:row>8</xdr:row>
                    <xdr:rowOff>243840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45645-BC8B-4C73-989F-9408EBB72D8F}">
  <sheetPr codeName="Sheet38">
    <pageSetUpPr autoPageBreaks="0" fitToPage="1"/>
  </sheetPr>
  <dimension ref="B1:AA42"/>
  <sheetViews>
    <sheetView showGridLines="0" showRowColHeaders="0" zoomScale="75" zoomScaleNormal="100" zoomScaleSheetLayoutView="70" workbookViewId="0">
      <selection activeCell="D12" sqref="D12"/>
    </sheetView>
  </sheetViews>
  <sheetFormatPr defaultColWidth="9.33203125" defaultRowHeight="13.2" x14ac:dyDescent="0.25"/>
  <cols>
    <col min="1" max="1" width="15.33203125" style="168" customWidth="1"/>
    <col min="2" max="2" width="9.77734375" style="168" customWidth="1"/>
    <col min="3" max="3" width="32.77734375" style="168" customWidth="1"/>
    <col min="4" max="12" width="16.77734375" style="168" customWidth="1"/>
    <col min="13" max="13" width="9.33203125" style="168"/>
    <col min="14" max="14" width="13.21875" style="168" customWidth="1"/>
    <col min="15" max="15" width="10" style="168" hidden="1" customWidth="1"/>
    <col min="16" max="17" width="9.33203125" style="168" hidden="1" customWidth="1"/>
    <col min="18" max="18" width="0" style="168" hidden="1" customWidth="1"/>
    <col min="19" max="16384" width="9.33203125" style="168"/>
  </cols>
  <sheetData>
    <row r="1" spans="2:27" s="44" customFormat="1" ht="3" customHeight="1" x14ac:dyDescent="0.25">
      <c r="AA1" s="588"/>
    </row>
    <row r="2" spans="2:27" s="159" customFormat="1" ht="21" customHeight="1" x14ac:dyDescent="0.35">
      <c r="B2" s="152" t="s">
        <v>295</v>
      </c>
      <c r="C2" s="156"/>
      <c r="D2" s="157"/>
      <c r="E2" s="157"/>
      <c r="F2" s="157"/>
      <c r="G2" s="157"/>
      <c r="H2" s="157"/>
      <c r="I2" s="390"/>
      <c r="J2" s="158"/>
      <c r="K2" s="158"/>
      <c r="L2" s="155" t="s">
        <v>291</v>
      </c>
    </row>
    <row r="3" spans="2:27" s="159" customFormat="1" ht="4.5" customHeight="1" x14ac:dyDescent="0.35">
      <c r="B3" s="160"/>
      <c r="C3" s="160"/>
      <c r="D3" s="161"/>
      <c r="E3" s="161"/>
      <c r="F3" s="161"/>
      <c r="G3" s="161"/>
      <c r="H3" s="161"/>
      <c r="I3" s="161"/>
      <c r="J3" s="161"/>
      <c r="K3" s="161"/>
      <c r="L3" s="161"/>
    </row>
    <row r="4" spans="2:27" s="162" customFormat="1" ht="21" customHeight="1" x14ac:dyDescent="0.35">
      <c r="B4" s="386" t="str">
        <f>CONCATENATE(Cover!D21,"  ",Cover!E21)</f>
        <v xml:space="preserve">FACILITY NAME:  </v>
      </c>
      <c r="C4" s="274"/>
      <c r="D4" s="131"/>
      <c r="E4" s="275"/>
      <c r="F4" s="233" t="str">
        <f>CONCATENATE(Cover!D23,"  ",Cover!E23)</f>
        <v xml:space="preserve">DWEE PROGRAM NO.:  </v>
      </c>
      <c r="G4" s="388"/>
      <c r="H4" s="388"/>
      <c r="I4" s="235" t="str">
        <f>CONCATENATE(Cover!D24,"  ",Cover!E24)</f>
        <v xml:space="preserve">DWEE FACILITY NO.:  </v>
      </c>
      <c r="J4" s="388"/>
      <c r="K4" s="276"/>
      <c r="L4" s="277"/>
    </row>
    <row r="5" spans="2:27" s="162" customFormat="1" ht="4.5" customHeight="1" x14ac:dyDescent="0.35">
      <c r="B5" s="236"/>
      <c r="C5" s="161"/>
      <c r="D5" s="161"/>
      <c r="E5" s="161"/>
      <c r="F5" s="161"/>
      <c r="G5" s="161"/>
      <c r="H5" s="237"/>
      <c r="I5" s="161"/>
      <c r="J5" s="161"/>
      <c r="K5" s="161"/>
      <c r="L5" s="161"/>
    </row>
    <row r="6" spans="2:27" s="163" customFormat="1" ht="21" customHeight="1" x14ac:dyDescent="0.35">
      <c r="B6" s="387" t="str">
        <f>CONCATENATE(Cover!D26,"  ",Cover!E26)</f>
        <v xml:space="preserve">CONSULTANT:  </v>
      </c>
      <c r="C6" s="132"/>
      <c r="D6" s="132"/>
      <c r="E6" s="135"/>
      <c r="F6" s="238" t="str">
        <f>IF(Cover!E27="",Cover!D27,CONCATENATE(Cover!D27,"  ",TEXT(Cover!E27,"dd-mmm-yy")))</f>
        <v>COMPLETION DATE:</v>
      </c>
      <c r="G6" s="389"/>
      <c r="H6" s="389"/>
      <c r="I6" s="240" t="str">
        <f>CONCATENATE(Cover!D28,"  ",Cover!E28)</f>
        <v xml:space="preserve">PREPARED BY:  </v>
      </c>
      <c r="J6" s="389"/>
      <c r="K6" s="278"/>
      <c r="L6" s="279"/>
    </row>
    <row r="7" spans="2:27" s="163" customFormat="1" ht="11.25" customHeight="1" x14ac:dyDescent="0.3">
      <c r="B7" s="385"/>
      <c r="C7" s="383"/>
      <c r="D7" s="383"/>
      <c r="E7" s="383"/>
      <c r="F7" s="383"/>
      <c r="G7" s="383"/>
      <c r="H7" s="382"/>
      <c r="I7" s="384"/>
      <c r="J7" s="384"/>
      <c r="K7" s="384"/>
      <c r="L7" s="164"/>
    </row>
    <row r="8" spans="2:27" s="162" customFormat="1" ht="21" customHeight="1" x14ac:dyDescent="0.3">
      <c r="B8" s="741" t="s">
        <v>244</v>
      </c>
      <c r="C8" s="742"/>
      <c r="D8" s="742"/>
      <c r="E8" s="742"/>
      <c r="F8" s="742"/>
      <c r="G8" s="742"/>
      <c r="H8" s="742"/>
      <c r="I8" s="742"/>
      <c r="J8" s="742"/>
      <c r="K8" s="742"/>
      <c r="L8" s="743"/>
      <c r="M8" s="165"/>
    </row>
    <row r="9" spans="2:27" s="128" customFormat="1" ht="21" customHeight="1" x14ac:dyDescent="0.3">
      <c r="B9" s="744" t="s">
        <v>81</v>
      </c>
      <c r="C9" s="745"/>
      <c r="D9" s="745"/>
      <c r="E9" s="745"/>
      <c r="F9" s="745"/>
      <c r="G9" s="745"/>
      <c r="H9" s="745"/>
      <c r="I9" s="745"/>
      <c r="J9" s="745"/>
      <c r="K9" s="745"/>
      <c r="L9" s="746"/>
      <c r="M9" s="163"/>
      <c r="N9" s="163"/>
      <c r="O9" s="191"/>
      <c r="P9" s="191"/>
      <c r="Q9" s="191"/>
      <c r="R9" s="192"/>
    </row>
    <row r="10" spans="2:27" ht="4.5" customHeight="1" x14ac:dyDescent="0.25">
      <c r="B10" s="166"/>
      <c r="C10" s="166"/>
      <c r="D10" s="169"/>
      <c r="E10" s="169"/>
      <c r="F10" s="169"/>
      <c r="G10" s="169"/>
      <c r="H10" s="169"/>
      <c r="I10" s="169"/>
      <c r="J10" s="169"/>
      <c r="K10" s="169"/>
      <c r="L10" s="169"/>
    </row>
    <row r="11" spans="2:27" ht="20.100000000000001" customHeight="1" x14ac:dyDescent="0.3">
      <c r="B11" s="280" t="s">
        <v>231</v>
      </c>
      <c r="C11" s="478"/>
      <c r="D11" s="747" t="s">
        <v>239</v>
      </c>
      <c r="E11" s="748"/>
      <c r="F11" s="749"/>
      <c r="G11" s="747" t="s">
        <v>234</v>
      </c>
      <c r="H11" s="748"/>
      <c r="I11" s="749"/>
      <c r="J11" s="750" t="s">
        <v>235</v>
      </c>
      <c r="K11" s="751"/>
      <c r="L11" s="752"/>
      <c r="O11" s="169"/>
      <c r="P11" s="169"/>
      <c r="Q11" s="169"/>
      <c r="R11" s="169"/>
    </row>
    <row r="12" spans="2:27" ht="19.5" customHeight="1" x14ac:dyDescent="0.3">
      <c r="B12" s="280" t="s">
        <v>232</v>
      </c>
      <c r="C12" s="479"/>
      <c r="D12" s="459"/>
      <c r="E12" s="460"/>
      <c r="F12" s="461"/>
      <c r="G12" s="459"/>
      <c r="H12" s="460"/>
      <c r="I12" s="461"/>
      <c r="J12" s="485"/>
      <c r="K12" s="486"/>
      <c r="L12" s="487"/>
      <c r="N12" s="163"/>
      <c r="O12" s="169"/>
      <c r="P12" s="169"/>
      <c r="Q12" s="169"/>
      <c r="R12" s="169"/>
    </row>
    <row r="13" spans="2:27" ht="20.100000000000001" customHeight="1" x14ac:dyDescent="0.25">
      <c r="B13" s="280" t="s">
        <v>233</v>
      </c>
      <c r="C13" s="479"/>
      <c r="D13" s="508"/>
      <c r="E13" s="509"/>
      <c r="F13" s="510"/>
      <c r="G13" s="511"/>
      <c r="H13" s="512"/>
      <c r="I13" s="513"/>
      <c r="J13" s="508"/>
      <c r="K13" s="509"/>
      <c r="L13" s="510"/>
      <c r="O13" s="169"/>
      <c r="P13" s="169"/>
      <c r="Q13" s="169"/>
      <c r="R13" s="169"/>
    </row>
    <row r="14" spans="2:27" ht="20.100000000000001" customHeight="1" x14ac:dyDescent="0.25">
      <c r="B14" s="280" t="s">
        <v>245</v>
      </c>
      <c r="C14" s="479"/>
      <c r="D14" s="502"/>
      <c r="E14" s="503"/>
      <c r="F14" s="504"/>
      <c r="G14" s="505"/>
      <c r="H14" s="506"/>
      <c r="I14" s="507"/>
      <c r="J14" s="502"/>
      <c r="K14" s="503"/>
      <c r="L14" s="504"/>
      <c r="O14" s="169"/>
      <c r="P14" s="169"/>
      <c r="Q14" s="169"/>
      <c r="R14" s="169"/>
    </row>
    <row r="15" spans="2:27" ht="20.100000000000001" customHeight="1" x14ac:dyDescent="0.3">
      <c r="B15" s="480" t="s">
        <v>237</v>
      </c>
      <c r="C15" s="481"/>
      <c r="D15" s="482"/>
      <c r="E15" s="298"/>
      <c r="F15" s="298"/>
      <c r="G15" s="298"/>
      <c r="H15" s="298"/>
      <c r="I15" s="298"/>
      <c r="J15" s="285"/>
      <c r="K15" s="285"/>
      <c r="L15" s="286"/>
      <c r="O15" s="169"/>
      <c r="P15" s="169"/>
      <c r="Q15" s="169"/>
      <c r="R15" s="169"/>
    </row>
    <row r="16" spans="2:27" ht="20.100000000000001" customHeight="1" x14ac:dyDescent="0.35">
      <c r="B16" s="287" t="s">
        <v>29</v>
      </c>
      <c r="C16" s="288"/>
      <c r="D16" s="462"/>
      <c r="E16" s="463"/>
      <c r="F16" s="464"/>
      <c r="G16" s="462"/>
      <c r="H16" s="463"/>
      <c r="I16" s="464"/>
      <c r="J16" s="462"/>
      <c r="K16" s="463"/>
      <c r="L16" s="488"/>
      <c r="N16" s="56"/>
      <c r="O16" s="169"/>
      <c r="P16" s="169"/>
      <c r="Q16" s="169"/>
      <c r="R16" s="169"/>
    </row>
    <row r="17" spans="2:18" ht="20.100000000000001" customHeight="1" x14ac:dyDescent="0.35">
      <c r="B17" s="290" t="s">
        <v>30</v>
      </c>
      <c r="C17" s="291"/>
      <c r="D17" s="465"/>
      <c r="E17" s="466"/>
      <c r="F17" s="467"/>
      <c r="G17" s="465"/>
      <c r="H17" s="466"/>
      <c r="I17" s="467"/>
      <c r="J17" s="465"/>
      <c r="K17" s="466"/>
      <c r="L17" s="489"/>
      <c r="N17" s="56"/>
      <c r="O17" s="169"/>
      <c r="P17" s="169"/>
      <c r="Q17" s="169"/>
      <c r="R17" s="169"/>
    </row>
    <row r="18" spans="2:18" ht="20.100000000000001" customHeight="1" x14ac:dyDescent="0.35">
      <c r="B18" s="290" t="s">
        <v>31</v>
      </c>
      <c r="C18" s="291"/>
      <c r="D18" s="465"/>
      <c r="E18" s="466"/>
      <c r="F18" s="467"/>
      <c r="G18" s="465"/>
      <c r="H18" s="466"/>
      <c r="I18" s="467"/>
      <c r="J18" s="465"/>
      <c r="K18" s="466"/>
      <c r="L18" s="489"/>
      <c r="M18" s="477"/>
      <c r="N18" s="56"/>
      <c r="O18" s="169">
        <f>COUNTIF(D18:L18,"fp")</f>
        <v>0</v>
      </c>
      <c r="P18" s="170" t="str">
        <f>IF(O18&gt;0,ESOL1,IF(COUNT(D18:L18)=0,"--",MAX(D18:L18)))</f>
        <v>--</v>
      </c>
      <c r="Q18" s="169"/>
      <c r="R18" s="169"/>
    </row>
    <row r="19" spans="2:18" ht="20.100000000000001" customHeight="1" x14ac:dyDescent="0.35">
      <c r="B19" s="290" t="s">
        <v>49</v>
      </c>
      <c r="C19" s="291"/>
      <c r="D19" s="465"/>
      <c r="E19" s="466"/>
      <c r="F19" s="467"/>
      <c r="G19" s="465"/>
      <c r="H19" s="466"/>
      <c r="I19" s="467"/>
      <c r="J19" s="465"/>
      <c r="K19" s="466"/>
      <c r="L19" s="489"/>
      <c r="O19" s="169"/>
      <c r="P19" s="170"/>
      <c r="Q19" s="169"/>
      <c r="R19" s="169"/>
    </row>
    <row r="20" spans="2:18" s="171" customFormat="1" ht="20.100000000000001" customHeight="1" x14ac:dyDescent="0.35">
      <c r="B20" s="290" t="s">
        <v>34</v>
      </c>
      <c r="C20" s="291"/>
      <c r="D20" s="468"/>
      <c r="E20" s="469"/>
      <c r="F20" s="470"/>
      <c r="G20" s="468"/>
      <c r="H20" s="469"/>
      <c r="I20" s="470"/>
      <c r="J20" s="465"/>
      <c r="K20" s="466"/>
      <c r="L20" s="489"/>
      <c r="O20" s="169"/>
      <c r="P20" s="170"/>
      <c r="Q20" s="172"/>
      <c r="R20" s="172"/>
    </row>
    <row r="21" spans="2:18" ht="20.100000000000001" customHeight="1" x14ac:dyDescent="0.35">
      <c r="B21" s="290" t="s">
        <v>33</v>
      </c>
      <c r="C21" s="291"/>
      <c r="D21" s="465"/>
      <c r="E21" s="466"/>
      <c r="F21" s="467"/>
      <c r="G21" s="465"/>
      <c r="H21" s="466"/>
      <c r="I21" s="467"/>
      <c r="J21" s="465"/>
      <c r="K21" s="466"/>
      <c r="L21" s="489"/>
      <c r="N21" s="56"/>
      <c r="O21" s="172"/>
      <c r="P21" s="172"/>
      <c r="Q21" s="169"/>
      <c r="R21" s="169"/>
    </row>
    <row r="22" spans="2:18" ht="20.100000000000001" customHeight="1" x14ac:dyDescent="0.35">
      <c r="B22" s="290" t="s">
        <v>35</v>
      </c>
      <c r="C22" s="291"/>
      <c r="D22" s="471"/>
      <c r="E22" s="472"/>
      <c r="F22" s="473"/>
      <c r="G22" s="471"/>
      <c r="H22" s="472"/>
      <c r="I22" s="473"/>
      <c r="J22" s="471"/>
      <c r="K22" s="472"/>
      <c r="L22" s="490"/>
      <c r="O22" s="169"/>
      <c r="P22" s="169"/>
      <c r="Q22" s="169"/>
      <c r="R22" s="169"/>
    </row>
    <row r="23" spans="2:18" s="171" customFormat="1" ht="20.100000000000001" customHeight="1" x14ac:dyDescent="0.3">
      <c r="B23" s="292" t="s">
        <v>36</v>
      </c>
      <c r="C23" s="291"/>
      <c r="D23" s="293"/>
      <c r="E23" s="294"/>
      <c r="F23" s="294"/>
      <c r="G23" s="294"/>
      <c r="H23" s="294"/>
      <c r="I23" s="294"/>
      <c r="J23" s="295"/>
      <c r="K23" s="295"/>
      <c r="L23" s="296"/>
      <c r="O23" s="169"/>
      <c r="P23" s="170"/>
      <c r="Q23" s="172"/>
      <c r="R23" s="172"/>
    </row>
    <row r="24" spans="2:18" ht="20.100000000000001" customHeight="1" x14ac:dyDescent="0.35">
      <c r="B24" s="290" t="s">
        <v>37</v>
      </c>
      <c r="C24" s="291"/>
      <c r="D24" s="462"/>
      <c r="E24" s="463"/>
      <c r="F24" s="464"/>
      <c r="G24" s="462"/>
      <c r="H24" s="463"/>
      <c r="I24" s="464"/>
      <c r="J24" s="462"/>
      <c r="K24" s="463"/>
      <c r="L24" s="488"/>
      <c r="N24" s="56"/>
      <c r="O24" s="172"/>
      <c r="P24" s="172"/>
      <c r="Q24" s="169"/>
      <c r="R24" s="169"/>
    </row>
    <row r="25" spans="2:18" ht="20.100000000000001" customHeight="1" x14ac:dyDescent="0.35">
      <c r="B25" s="290" t="s">
        <v>38</v>
      </c>
      <c r="C25" s="291"/>
      <c r="D25" s="465"/>
      <c r="E25" s="466"/>
      <c r="F25" s="467"/>
      <c r="G25" s="465"/>
      <c r="H25" s="466"/>
      <c r="I25" s="467"/>
      <c r="J25" s="465"/>
      <c r="K25" s="466"/>
      <c r="L25" s="489"/>
      <c r="O25" s="169"/>
      <c r="P25" s="169"/>
      <c r="Q25" s="169"/>
      <c r="R25" s="169"/>
    </row>
    <row r="26" spans="2:18" ht="20.100000000000001" customHeight="1" x14ac:dyDescent="0.35">
      <c r="B26" s="290" t="s">
        <v>39</v>
      </c>
      <c r="C26" s="291"/>
      <c r="D26" s="465"/>
      <c r="E26" s="466"/>
      <c r="F26" s="467"/>
      <c r="G26" s="465"/>
      <c r="H26" s="466"/>
      <c r="I26" s="467"/>
      <c r="J26" s="465"/>
      <c r="K26" s="466"/>
      <c r="L26" s="489"/>
      <c r="N26" s="56"/>
      <c r="O26" s="169">
        <f>COUNTIF(D25:L25,"fp")</f>
        <v>0</v>
      </c>
      <c r="P26" s="170" t="str">
        <f>IF(O26&gt;0,ESOL3,IF(COUNT(D25:L25)=0,"--",MAX(D25:L25)))</f>
        <v>--</v>
      </c>
      <c r="Q26" s="169"/>
      <c r="R26" s="169"/>
    </row>
    <row r="27" spans="2:18" ht="19.5" customHeight="1" x14ac:dyDescent="0.35">
      <c r="B27" s="290" t="s">
        <v>89</v>
      </c>
      <c r="C27" s="291" t="str">
        <f>IF('Form-6a-(1)'!C28="","",'Form-6a-(1)'!C28)</f>
        <v/>
      </c>
      <c r="D27" s="465"/>
      <c r="E27" s="466"/>
      <c r="F27" s="467"/>
      <c r="G27" s="465"/>
      <c r="H27" s="466"/>
      <c r="I27" s="467"/>
      <c r="J27" s="465"/>
      <c r="K27" s="466"/>
      <c r="L27" s="489"/>
      <c r="O27" s="169"/>
      <c r="P27" s="170"/>
      <c r="Q27" s="169"/>
      <c r="R27" s="169"/>
    </row>
    <row r="28" spans="2:18" s="171" customFormat="1" ht="18.75" customHeight="1" x14ac:dyDescent="0.35">
      <c r="B28" s="290" t="s">
        <v>89</v>
      </c>
      <c r="C28" s="291" t="str">
        <f>IF('Form-6a-(1)'!C29="","",'Form-6a-(1)'!C29)</f>
        <v/>
      </c>
      <c r="D28" s="468"/>
      <c r="E28" s="469"/>
      <c r="F28" s="470"/>
      <c r="G28" s="468"/>
      <c r="H28" s="469"/>
      <c r="I28" s="470"/>
      <c r="J28" s="465"/>
      <c r="K28" s="466"/>
      <c r="L28" s="489"/>
      <c r="O28" s="169"/>
      <c r="P28" s="170"/>
      <c r="Q28" s="172"/>
      <c r="R28" s="172"/>
    </row>
    <row r="29" spans="2:18" ht="20.100000000000001" customHeight="1" x14ac:dyDescent="0.35">
      <c r="B29" s="290" t="s">
        <v>89</v>
      </c>
      <c r="C29" s="291" t="str">
        <f>IF('Form-6a-(1)'!C30="","",'Form-6a-(1)'!C30)</f>
        <v/>
      </c>
      <c r="D29" s="471"/>
      <c r="E29" s="472"/>
      <c r="F29" s="473"/>
      <c r="G29" s="471"/>
      <c r="H29" s="472"/>
      <c r="I29" s="473"/>
      <c r="J29" s="471"/>
      <c r="K29" s="472"/>
      <c r="L29" s="490"/>
      <c r="N29" s="56"/>
      <c r="O29" s="172"/>
      <c r="P29" s="172"/>
      <c r="Q29" s="169"/>
      <c r="R29" s="169"/>
    </row>
    <row r="30" spans="2:18" ht="20.100000000000001" customHeight="1" x14ac:dyDescent="0.3">
      <c r="B30" s="292" t="s">
        <v>80</v>
      </c>
      <c r="C30" s="297"/>
      <c r="D30" s="298"/>
      <c r="E30" s="298"/>
      <c r="F30" s="298"/>
      <c r="G30" s="298"/>
      <c r="H30" s="298"/>
      <c r="I30" s="298"/>
      <c r="J30" s="285"/>
      <c r="K30" s="285"/>
      <c r="L30" s="286"/>
      <c r="O30" s="169"/>
      <c r="P30" s="169"/>
      <c r="Q30" s="169"/>
      <c r="R30" s="169"/>
    </row>
    <row r="31" spans="2:18" ht="20.100000000000001" customHeight="1" x14ac:dyDescent="0.35">
      <c r="B31" s="735" t="str">
        <f>IF('Form-6a-(1)'!B32:C32="","  ",'Form-6a-(1)'!B32:C32)</f>
        <v xml:space="preserve">  </v>
      </c>
      <c r="C31" s="736"/>
      <c r="D31" s="462"/>
      <c r="E31" s="463"/>
      <c r="F31" s="464"/>
      <c r="G31" s="462"/>
      <c r="H31" s="463"/>
      <c r="I31" s="464"/>
      <c r="J31" s="462"/>
      <c r="K31" s="463"/>
      <c r="L31" s="488"/>
      <c r="N31" s="56"/>
      <c r="O31" s="169">
        <f>COUNTIF(D31:L31,"fp")</f>
        <v>0</v>
      </c>
      <c r="P31" s="170" t="str">
        <f>IF(O31&gt;0,ESOL4,IF(COUNT(D31:L31)=0,"--",MAX(D31:L31)))</f>
        <v>--</v>
      </c>
      <c r="Q31" s="169"/>
      <c r="R31" s="169"/>
    </row>
    <row r="32" spans="2:18" ht="20.100000000000001" customHeight="1" x14ac:dyDescent="0.35">
      <c r="B32" s="735" t="str">
        <f>IF('Form-6a-(1)'!B33:C33="","  ",'Form-6a-(1)'!B33:C33)</f>
        <v xml:space="preserve">  </v>
      </c>
      <c r="C32" s="736"/>
      <c r="D32" s="465"/>
      <c r="E32" s="466"/>
      <c r="F32" s="467"/>
      <c r="G32" s="465"/>
      <c r="H32" s="466"/>
      <c r="I32" s="467"/>
      <c r="J32" s="465"/>
      <c r="K32" s="466"/>
      <c r="L32" s="489"/>
      <c r="N32" s="56"/>
      <c r="O32" s="169"/>
      <c r="P32" s="170"/>
      <c r="Q32" s="169"/>
      <c r="R32" s="169"/>
    </row>
    <row r="33" spans="2:18" ht="20.100000000000001" customHeight="1" x14ac:dyDescent="0.35">
      <c r="B33" s="735" t="str">
        <f>IF('Form-6a-(1)'!B34:C34="","  ",'Form-6a-(1)'!B34:C34)</f>
        <v xml:space="preserve">  </v>
      </c>
      <c r="C33" s="736"/>
      <c r="D33" s="465"/>
      <c r="E33" s="466"/>
      <c r="F33" s="467"/>
      <c r="G33" s="465"/>
      <c r="H33" s="466"/>
      <c r="I33" s="467"/>
      <c r="J33" s="465"/>
      <c r="K33" s="466"/>
      <c r="L33" s="489"/>
      <c r="O33" s="169"/>
      <c r="P33" s="170"/>
      <c r="Q33" s="169"/>
      <c r="R33" s="169"/>
    </row>
    <row r="34" spans="2:18" s="171" customFormat="1" ht="18.75" customHeight="1" x14ac:dyDescent="0.35">
      <c r="B34" s="735" t="str">
        <f>IF('Form-6a-(1)'!B35:C35="","  ",'Form-6a-(1)'!B35:C35)</f>
        <v xml:space="preserve">  </v>
      </c>
      <c r="C34" s="736"/>
      <c r="D34" s="474"/>
      <c r="E34" s="475"/>
      <c r="F34" s="476"/>
      <c r="G34" s="474"/>
      <c r="H34" s="475"/>
      <c r="I34" s="476"/>
      <c r="J34" s="471"/>
      <c r="K34" s="472"/>
      <c r="L34" s="490"/>
      <c r="O34" s="169"/>
      <c r="P34" s="170"/>
      <c r="Q34" s="172"/>
      <c r="R34" s="172"/>
    </row>
    <row r="35" spans="2:18" s="171" customFormat="1" ht="11.25" customHeight="1" x14ac:dyDescent="0.25">
      <c r="B35"/>
      <c r="C35"/>
      <c r="D35"/>
      <c r="E35"/>
      <c r="F35"/>
      <c r="G35"/>
      <c r="H35"/>
      <c r="I35"/>
      <c r="J35"/>
      <c r="K35"/>
      <c r="L35"/>
      <c r="O35" s="169"/>
      <c r="P35" s="170"/>
      <c r="Q35" s="172"/>
      <c r="R35" s="172"/>
    </row>
    <row r="36" spans="2:18" s="171" customFormat="1" ht="30" customHeight="1" x14ac:dyDescent="0.25">
      <c r="B36" s="737" t="s">
        <v>240</v>
      </c>
      <c r="C36" s="738"/>
      <c r="D36" s="498" t="s">
        <v>241</v>
      </c>
      <c r="E36" s="499" t="s">
        <v>242</v>
      </c>
      <c r="F36" s="500" t="s">
        <v>243</v>
      </c>
      <c r="G36" s="498" t="s">
        <v>241</v>
      </c>
      <c r="H36" s="499" t="s">
        <v>242</v>
      </c>
      <c r="I36" s="500" t="s">
        <v>243</v>
      </c>
      <c r="J36" s="498" t="s">
        <v>241</v>
      </c>
      <c r="K36" s="499" t="s">
        <v>242</v>
      </c>
      <c r="L36" s="500" t="s">
        <v>243</v>
      </c>
      <c r="O36" s="169"/>
      <c r="P36" s="170"/>
      <c r="Q36" s="172"/>
      <c r="R36" s="172"/>
    </row>
    <row r="37" spans="2:18" s="171" customFormat="1" ht="18.75" customHeight="1" x14ac:dyDescent="0.35">
      <c r="B37" s="739"/>
      <c r="C37" s="740"/>
      <c r="D37" s="492"/>
      <c r="E37" s="493"/>
      <c r="F37" s="494"/>
      <c r="G37" s="492"/>
      <c r="H37" s="493"/>
      <c r="I37" s="494"/>
      <c r="J37" s="495"/>
      <c r="K37" s="496"/>
      <c r="L37" s="497"/>
      <c r="O37" s="169"/>
      <c r="P37" s="170"/>
      <c r="Q37" s="172"/>
      <c r="R37" s="172"/>
    </row>
    <row r="38" spans="2:18" ht="11.25" customHeight="1" x14ac:dyDescent="0.35">
      <c r="B38" s="483"/>
      <c r="C38" s="483"/>
      <c r="D38" s="484"/>
      <c r="E38" s="484"/>
      <c r="F38" s="484"/>
      <c r="G38" s="484"/>
      <c r="H38" s="484"/>
      <c r="I38" s="484"/>
      <c r="J38" s="484"/>
      <c r="K38" s="484"/>
      <c r="L38" s="484"/>
      <c r="N38" s="56"/>
      <c r="O38" s="172"/>
      <c r="P38" s="172"/>
      <c r="Q38" s="169"/>
      <c r="R38" s="169"/>
    </row>
    <row r="39" spans="2:18" s="149" customFormat="1" ht="19.5" customHeight="1" x14ac:dyDescent="0.3">
      <c r="B39" s="151" t="s">
        <v>93</v>
      </c>
      <c r="C39" s="164"/>
      <c r="D39" s="216"/>
      <c r="E39" s="217"/>
      <c r="F39" s="217"/>
      <c r="G39" s="217"/>
      <c r="H39" s="217"/>
      <c r="I39" s="217"/>
      <c r="J39" s="217"/>
      <c r="K39" s="164"/>
      <c r="L39" s="164"/>
      <c r="O39" s="169"/>
      <c r="P39" s="169"/>
      <c r="Q39" s="150"/>
      <c r="R39" s="150"/>
    </row>
    <row r="40" spans="2:18" s="44" customFormat="1" ht="15.75" customHeight="1" x14ac:dyDescent="0.35">
      <c r="B40" s="303"/>
      <c r="C40" s="304"/>
      <c r="D40" s="304"/>
      <c r="E40" s="304"/>
      <c r="F40" s="304"/>
      <c r="G40" s="304"/>
      <c r="H40" s="304"/>
      <c r="I40" s="304"/>
      <c r="J40" s="304"/>
      <c r="K40" s="560"/>
      <c r="L40" s="562"/>
      <c r="O40" s="150"/>
      <c r="P40" s="150"/>
      <c r="Q40" s="91"/>
      <c r="R40" s="91"/>
    </row>
    <row r="41" spans="2:18" ht="15.6" x14ac:dyDescent="0.3">
      <c r="B41" s="173" t="s">
        <v>236</v>
      </c>
      <c r="C41" s="169"/>
      <c r="D41" s="169"/>
      <c r="E41" s="169"/>
      <c r="F41" s="169"/>
      <c r="G41" s="169"/>
      <c r="H41" s="169"/>
      <c r="I41" s="169"/>
      <c r="J41" s="169"/>
      <c r="K41" s="169"/>
      <c r="L41" s="169"/>
      <c r="O41" s="91"/>
      <c r="P41" s="91"/>
      <c r="Q41" s="169"/>
      <c r="R41" s="169"/>
    </row>
    <row r="42" spans="2:18" x14ac:dyDescent="0.25">
      <c r="O42" s="169"/>
      <c r="P42" s="169"/>
      <c r="Q42" s="169"/>
      <c r="R42" s="169"/>
    </row>
  </sheetData>
  <sheetProtection algorithmName="SHA-512" hashValue="F2ZwSJ9zt1pGlJPfAZ/ox+FItZO23/t6aAY1oGMJQX6oTZH40LyLArBXJ8GQOJM7/pxP/MoPx8u0HDoAgJFGjw==" saltValue="3jeq1r2ziXsrAmRbnWKm5w==" spinCount="100000" sheet="1" objects="1" scenarios="1"/>
  <mergeCells count="10">
    <mergeCell ref="B34:C34"/>
    <mergeCell ref="B36:C37"/>
    <mergeCell ref="B8:L8"/>
    <mergeCell ref="B9:L9"/>
    <mergeCell ref="D11:F11"/>
    <mergeCell ref="G11:I11"/>
    <mergeCell ref="J11:L11"/>
    <mergeCell ref="B31:C31"/>
    <mergeCell ref="B32:C32"/>
    <mergeCell ref="B33:C33"/>
  </mergeCells>
  <phoneticPr fontId="0" type="noConversion"/>
  <printOptions horizontalCentered="1" verticalCentered="1"/>
  <pageMargins left="0.52" right="0.67" top="1" bottom="1" header="0.5" footer="0.5"/>
  <pageSetup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7" r:id="rId4" name="Check Box 5">
              <controlPr defaultSize="0" autoFill="0" autoLine="0" autoPict="0">
                <anchor moveWithCells="1">
                  <from>
                    <xdr:col>4</xdr:col>
                    <xdr:colOff>762000</xdr:colOff>
                    <xdr:row>8</xdr:row>
                    <xdr:rowOff>7620</xdr:rowOff>
                  </from>
                  <to>
                    <xdr:col>4</xdr:col>
                    <xdr:colOff>1127760</xdr:colOff>
                    <xdr:row>8</xdr:row>
                    <xdr:rowOff>236220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AC38-EDE1-4D2E-B140-9DE4A3937B1A}">
  <sheetPr codeName="Sheet24">
    <pageSetUpPr fitToPage="1"/>
  </sheetPr>
  <dimension ref="A1:AA60"/>
  <sheetViews>
    <sheetView showGridLines="0" showRowColHeaders="0" zoomScale="75" zoomScaleNormal="70" zoomScaleSheetLayoutView="100" workbookViewId="0">
      <selection activeCell="D11" sqref="D11"/>
    </sheetView>
  </sheetViews>
  <sheetFormatPr defaultColWidth="9.33203125" defaultRowHeight="13.2" x14ac:dyDescent="0.25"/>
  <cols>
    <col min="1" max="1" width="15.33203125" style="149" customWidth="1"/>
    <col min="2" max="2" width="9.77734375" style="149" customWidth="1"/>
    <col min="3" max="3" width="28.21875" style="149" customWidth="1"/>
    <col min="4" max="12" width="13.77734375" style="149" customWidth="1"/>
    <col min="13" max="13" width="13.77734375" style="149" hidden="1" customWidth="1"/>
    <col min="14" max="15" width="13.77734375" style="149" customWidth="1"/>
    <col min="16" max="16" width="17.77734375" style="149" customWidth="1"/>
    <col min="17" max="16384" width="9.33203125" style="149"/>
  </cols>
  <sheetData>
    <row r="1" spans="2:27" s="44" customFormat="1" ht="3" customHeight="1" x14ac:dyDescent="0.25">
      <c r="AA1" s="588"/>
    </row>
    <row r="2" spans="2:27" s="125" customFormat="1" ht="24" customHeight="1" x14ac:dyDescent="0.25">
      <c r="B2" s="152" t="s">
        <v>295</v>
      </c>
      <c r="C2" s="153"/>
      <c r="D2" s="153"/>
      <c r="E2" s="153"/>
      <c r="F2" s="153"/>
      <c r="G2" s="153"/>
      <c r="H2" s="153"/>
      <c r="I2" s="153"/>
      <c r="J2" s="153"/>
      <c r="K2" s="153"/>
      <c r="L2" s="154"/>
      <c r="M2" s="154"/>
      <c r="N2" s="154"/>
      <c r="O2" s="154"/>
      <c r="P2" s="155" t="s">
        <v>172</v>
      </c>
    </row>
    <row r="3" spans="2:27" s="128" customFormat="1" ht="4.5" customHeight="1" x14ac:dyDescent="0.25">
      <c r="B3" s="126"/>
      <c r="C3" s="127"/>
      <c r="D3" s="127"/>
      <c r="E3" s="127"/>
      <c r="F3" s="127"/>
      <c r="G3" s="127"/>
      <c r="H3" s="127"/>
      <c r="I3" s="127"/>
      <c r="J3" s="127"/>
      <c r="K3" s="127"/>
      <c r="L3" s="127"/>
      <c r="M3" s="127"/>
      <c r="N3" s="127"/>
      <c r="O3" s="127"/>
      <c r="P3" s="127"/>
    </row>
    <row r="4" spans="2:27" s="128" customFormat="1" ht="24" customHeight="1" x14ac:dyDescent="0.35">
      <c r="B4" s="358" t="str">
        <f>CONCATENATE(Cover!D21,"  ",Cover!E21)</f>
        <v xml:space="preserve">FACILITY NAME:  </v>
      </c>
      <c r="C4" s="129"/>
      <c r="D4" s="130"/>
      <c r="E4" s="131"/>
      <c r="F4" s="132"/>
      <c r="G4" s="133"/>
      <c r="H4" s="233" t="str">
        <f>CONCATENATE(Cover!D23,"  ",Cover!E23)</f>
        <v xml:space="preserve">DWEE PROGRAM NO.:  </v>
      </c>
      <c r="I4" s="129"/>
      <c r="J4" s="129"/>
      <c r="K4" s="361"/>
      <c r="L4" s="235" t="str">
        <f>CONCATENATE(Cover!D24,"  ",Cover!E24)</f>
        <v xml:space="preserve">DWEE FACILITY NO.:  </v>
      </c>
      <c r="M4" s="132"/>
      <c r="N4" s="132"/>
      <c r="O4" s="132"/>
      <c r="P4" s="135"/>
    </row>
    <row r="5" spans="2:27" s="128" customFormat="1" ht="4.5" customHeight="1" x14ac:dyDescent="0.35">
      <c r="B5" s="236"/>
      <c r="C5" s="136"/>
      <c r="D5" s="127"/>
      <c r="E5" s="127"/>
      <c r="F5" s="127"/>
      <c r="G5" s="137"/>
      <c r="H5" s="237"/>
      <c r="I5" s="137"/>
      <c r="J5" s="137"/>
      <c r="K5" s="127"/>
      <c r="L5" s="127"/>
      <c r="M5" s="127"/>
      <c r="N5" s="127"/>
      <c r="O5" s="127"/>
      <c r="P5" s="127"/>
    </row>
    <row r="6" spans="2:27" s="142" customFormat="1" ht="24" customHeight="1" x14ac:dyDescent="0.35">
      <c r="B6" s="360" t="str">
        <f>CONCATENATE(Cover!D26,"  ",Cover!E26)</f>
        <v xml:space="preserve">CONSULTANT:  </v>
      </c>
      <c r="C6" s="129"/>
      <c r="D6" s="138"/>
      <c r="E6" s="139"/>
      <c r="F6" s="139"/>
      <c r="G6" s="133"/>
      <c r="H6" s="238" t="str">
        <f>IF(Cover!E27="",Cover!D27,CONCATENATE(Cover!D27,"  ",TEXT(Cover!E27,"dd-mmm-yy")))</f>
        <v>COMPLETION DATE:</v>
      </c>
      <c r="I6" s="129"/>
      <c r="J6" s="129"/>
      <c r="K6" s="361"/>
      <c r="L6" s="240" t="str">
        <f>CONCATENATE(Cover!D28,"  ",Cover!E28)</f>
        <v xml:space="preserve">PREPARED BY:  </v>
      </c>
      <c r="M6" s="139"/>
      <c r="N6" s="139"/>
      <c r="O6" s="139"/>
      <c r="P6" s="141"/>
    </row>
    <row r="7" spans="2:27" s="146" customFormat="1" ht="3" customHeight="1" x14ac:dyDescent="0.25">
      <c r="B7" s="143"/>
      <c r="C7" s="144"/>
      <c r="D7" s="144"/>
      <c r="E7" s="144"/>
      <c r="F7" s="144"/>
      <c r="G7" s="144"/>
      <c r="H7" s="145"/>
      <c r="I7" s="144"/>
      <c r="J7" s="144"/>
      <c r="K7" s="144"/>
      <c r="L7" s="144"/>
      <c r="M7" s="144"/>
      <c r="N7" s="144"/>
      <c r="O7" s="144"/>
      <c r="P7" s="144"/>
    </row>
    <row r="8" spans="2:27" s="128" customFormat="1" ht="24" customHeight="1" x14ac:dyDescent="0.25">
      <c r="B8" s="712" t="s">
        <v>88</v>
      </c>
      <c r="C8" s="713"/>
      <c r="D8" s="713"/>
      <c r="E8" s="713"/>
      <c r="F8" s="713"/>
      <c r="G8" s="713"/>
      <c r="H8" s="713"/>
      <c r="I8" s="713"/>
      <c r="J8" s="713"/>
      <c r="K8" s="713"/>
      <c r="L8" s="713"/>
      <c r="M8" s="713"/>
      <c r="N8" s="713"/>
      <c r="O8" s="713"/>
      <c r="P8" s="714"/>
    </row>
    <row r="9" spans="2:27" s="128" customFormat="1" ht="21" customHeight="1" x14ac:dyDescent="0.25">
      <c r="B9" s="709" t="s">
        <v>81</v>
      </c>
      <c r="C9" s="710"/>
      <c r="D9" s="710"/>
      <c r="E9" s="710"/>
      <c r="F9" s="710"/>
      <c r="G9" s="710"/>
      <c r="H9" s="710"/>
      <c r="I9" s="710"/>
      <c r="J9" s="710"/>
      <c r="K9" s="710"/>
      <c r="L9" s="710"/>
      <c r="M9" s="710"/>
      <c r="N9" s="710"/>
      <c r="O9" s="710"/>
      <c r="P9" s="711"/>
      <c r="Q9" s="149"/>
      <c r="R9" s="149"/>
      <c r="S9" s="149"/>
      <c r="T9" s="203"/>
    </row>
    <row r="10" spans="2:27" ht="4.5" customHeight="1" x14ac:dyDescent="0.25">
      <c r="B10" s="147"/>
      <c r="C10" s="150"/>
      <c r="D10" s="150"/>
      <c r="E10" s="150"/>
      <c r="F10" s="150"/>
      <c r="G10" s="150"/>
      <c r="H10" s="150"/>
      <c r="I10" s="150"/>
      <c r="J10" s="150"/>
      <c r="K10" s="150"/>
      <c r="L10" s="150"/>
      <c r="M10" s="150"/>
      <c r="N10" s="150"/>
      <c r="O10" s="150"/>
      <c r="P10" s="150"/>
    </row>
    <row r="11" spans="2:27" ht="21" customHeight="1" x14ac:dyDescent="0.35">
      <c r="B11" s="241" t="s">
        <v>42</v>
      </c>
      <c r="C11" s="242"/>
      <c r="D11" s="409"/>
      <c r="E11" s="409"/>
      <c r="F11" s="409"/>
      <c r="G11" s="409"/>
      <c r="H11" s="409"/>
      <c r="I11" s="409"/>
      <c r="J11" s="409"/>
      <c r="K11" s="409"/>
      <c r="L11" s="409"/>
      <c r="M11" s="715" t="s">
        <v>43</v>
      </c>
      <c r="N11" s="715" t="s">
        <v>24</v>
      </c>
      <c r="O11" s="715" t="s">
        <v>25</v>
      </c>
      <c r="P11" s="715" t="s">
        <v>275</v>
      </c>
    </row>
    <row r="12" spans="2:27" ht="21" customHeight="1" x14ac:dyDescent="0.35">
      <c r="B12" s="241" t="s">
        <v>26</v>
      </c>
      <c r="C12" s="242"/>
      <c r="D12" s="410"/>
      <c r="E12" s="378"/>
      <c r="F12" s="378"/>
      <c r="G12" s="378"/>
      <c r="H12" s="378"/>
      <c r="I12" s="378"/>
      <c r="J12" s="378"/>
      <c r="K12" s="378"/>
      <c r="L12" s="378"/>
      <c r="M12" s="716"/>
      <c r="N12" s="716"/>
      <c r="O12" s="716"/>
      <c r="P12" s="716"/>
    </row>
    <row r="13" spans="2:27" ht="21" customHeight="1" x14ac:dyDescent="0.35">
      <c r="B13" s="241" t="s">
        <v>28</v>
      </c>
      <c r="C13" s="242"/>
      <c r="D13" s="411"/>
      <c r="E13" s="364"/>
      <c r="F13" s="364"/>
      <c r="G13" s="364"/>
      <c r="H13" s="364"/>
      <c r="I13" s="364"/>
      <c r="J13" s="364"/>
      <c r="K13" s="364"/>
      <c r="L13" s="364"/>
      <c r="M13" s="717"/>
      <c r="N13" s="717"/>
      <c r="O13" s="717"/>
      <c r="P13" s="717"/>
    </row>
    <row r="14" spans="2:27" ht="21" customHeight="1" x14ac:dyDescent="0.35">
      <c r="B14" s="245" t="s">
        <v>237</v>
      </c>
      <c r="C14" s="273"/>
      <c r="D14" s="250"/>
      <c r="E14" s="250"/>
      <c r="F14" s="250"/>
      <c r="G14" s="250"/>
      <c r="H14" s="250"/>
      <c r="I14" s="250"/>
      <c r="J14" s="250"/>
      <c r="K14" s="250"/>
      <c r="L14" s="250"/>
      <c r="M14" s="306"/>
      <c r="N14" s="306"/>
      <c r="O14" s="306"/>
      <c r="P14" s="268"/>
    </row>
    <row r="15" spans="2:27" ht="21" customHeight="1" x14ac:dyDescent="0.35">
      <c r="B15" s="256" t="str">
        <f>IF('Form-6a-(1)'!B17="","",'Form-6a-(1)'!B17)</f>
        <v>Benzene</v>
      </c>
      <c r="C15" s="257"/>
      <c r="D15" s="412"/>
      <c r="E15" s="367"/>
      <c r="F15" s="367"/>
      <c r="G15" s="367"/>
      <c r="H15" s="367"/>
      <c r="I15" s="367"/>
      <c r="J15" s="367"/>
      <c r="K15" s="367"/>
      <c r="L15" s="367"/>
      <c r="M15" s="255" t="str">
        <f>IF(COUNT(D15:L15,'Form-7-(2)'!D15:L15,'Form-7-(3)'!D15:L15,'Form-7-(4)'!D15:L15)=0,"",COUNT(D15:L15,'Form-7-(2)'!D15:L15,'Form-7-(3)'!D15:L15,'Form-7-(4)'!D15:L15))</f>
        <v/>
      </c>
      <c r="N15" s="268" t="str">
        <f>IF(M15="","",AVERAGE(D15:L15,'Form-7-(2)'!D15:L15,'Form-7-(3)'!D15:L15,'Form-7-(4)'!D15:L15))</f>
        <v/>
      </c>
      <c r="O15" s="268" t="str">
        <f>IF(M15="","",MAX(D15:L15,'Form-7-(2)'!D15:L15,'Form-7-(3)'!D15:L15,'Form-7-(4)'!D15:L15))</f>
        <v/>
      </c>
      <c r="P15" s="255" t="str">
        <f>IF(OR((N15=""),(O15="")),"",O15/N15)</f>
        <v/>
      </c>
      <c r="R15" s="564"/>
    </row>
    <row r="16" spans="2:27" ht="21" customHeight="1" x14ac:dyDescent="0.35">
      <c r="B16" s="256" t="str">
        <f>IF('Form-6a-(1)'!B18="","",'Form-6a-(1)'!B18)</f>
        <v>Toluene</v>
      </c>
      <c r="C16" s="257"/>
      <c r="D16" s="413"/>
      <c r="E16" s="370"/>
      <c r="F16" s="370"/>
      <c r="G16" s="370"/>
      <c r="H16" s="370"/>
      <c r="I16" s="370"/>
      <c r="J16" s="370"/>
      <c r="K16" s="370"/>
      <c r="L16" s="370"/>
      <c r="M16" s="255" t="str">
        <f>IF(COUNT(D16:L16,'Form-7-(2)'!D16:L16,'Form-7-(3)'!D16:L16,'Form-7-(4)'!D16:L16)=0,"",COUNT(D16:L16,'Form-7-(2)'!D16:L16,'Form-7-(3)'!D16:L16,'Form-7-(4)'!D16:L16))</f>
        <v/>
      </c>
      <c r="N16" s="268" t="str">
        <f>IF(M16="","",AVERAGE(D16:L16,'Form-7-(2)'!D16:L16,'Form-7-(3)'!D16:L16,'Form-7-(4)'!D16:L16))</f>
        <v/>
      </c>
      <c r="O16" s="268" t="str">
        <f>IF(M16="","",MAX(D16:L16,'Form-7-(2)'!D16:L16,'Form-7-(3)'!D16:L16,'Form-7-(4)'!D16:L16))</f>
        <v/>
      </c>
      <c r="P16" s="255" t="str">
        <f t="shared" ref="P16:P21" si="0">IF(OR((N16=""),(O16="")),"",O16/N16)</f>
        <v/>
      </c>
    </row>
    <row r="17" spans="1:16" ht="21" customHeight="1" x14ac:dyDescent="0.35">
      <c r="B17" s="256" t="str">
        <f>IF('Form-6a-(1)'!B19="","",'Form-6a-(1)'!B19)</f>
        <v>Ethylbenzene</v>
      </c>
      <c r="C17" s="257"/>
      <c r="D17" s="413"/>
      <c r="E17" s="370"/>
      <c r="F17" s="370"/>
      <c r="G17" s="370"/>
      <c r="H17" s="370"/>
      <c r="I17" s="370"/>
      <c r="J17" s="370"/>
      <c r="K17" s="370"/>
      <c r="L17" s="370"/>
      <c r="M17" s="255" t="str">
        <f>IF(COUNT(D17:L17,'Form-7-(2)'!D17:L17,'Form-7-(3)'!D17:L17,'Form-7-(4)'!D17:L17)=0,"",COUNT(D17:L17,'Form-7-(2)'!D17:L17,'Form-7-(3)'!D17:L17,'Form-7-(4)'!D17:L17))</f>
        <v/>
      </c>
      <c r="N17" s="268" t="str">
        <f>IF(M17="","",AVERAGE(D17:L17,'Form-7-(2)'!D17:L17,'Form-7-(3)'!D17:L17,'Form-7-(4)'!D17:L17))</f>
        <v/>
      </c>
      <c r="O17" s="268" t="str">
        <f>IF(M17="","",MAX(D17:L17,'Form-7-(2)'!D17:L17,'Form-7-(3)'!D17:L17,'Form-7-(4)'!D17:L17))</f>
        <v/>
      </c>
      <c r="P17" s="255" t="str">
        <f t="shared" si="0"/>
        <v/>
      </c>
    </row>
    <row r="18" spans="1:16" ht="21" customHeight="1" x14ac:dyDescent="0.35">
      <c r="B18" s="256" t="str">
        <f>IF('Form-6a-(1)'!B20="","",'Form-6a-(1)'!B20)</f>
        <v>Xylenes</v>
      </c>
      <c r="C18" s="257"/>
      <c r="D18" s="413"/>
      <c r="E18" s="370"/>
      <c r="F18" s="370"/>
      <c r="G18" s="370"/>
      <c r="H18" s="370"/>
      <c r="I18" s="370"/>
      <c r="J18" s="370"/>
      <c r="K18" s="370"/>
      <c r="L18" s="370"/>
      <c r="M18" s="255" t="str">
        <f>IF(COUNT(D18:L18,'Form-7-(2)'!D18:L18,'Form-7-(3)'!D18:L18,'Form-7-(4)'!D18:L18)=0,"",COUNT(D18:L18,'Form-7-(2)'!D18:L18,'Form-7-(3)'!D18:L18,'Form-7-(4)'!D18:L18))</f>
        <v/>
      </c>
      <c r="N18" s="268" t="str">
        <f>IF(M18="","",AVERAGE(D18:L18,'Form-7-(2)'!D18:L18,'Form-7-(3)'!D18:L18,'Form-7-(4)'!D18:L18))</f>
        <v/>
      </c>
      <c r="O18" s="268" t="str">
        <f>IF(M18="","",MAX(D18:L18,'Form-7-(2)'!D18:L18,'Form-7-(3)'!D18:L18,'Form-7-(4)'!D18:L18))</f>
        <v/>
      </c>
      <c r="P18" s="255" t="str">
        <f t="shared" si="0"/>
        <v/>
      </c>
    </row>
    <row r="19" spans="1:16" ht="21" customHeight="1" x14ac:dyDescent="0.35">
      <c r="B19" s="256" t="str">
        <f>IF('Form-6a-(1)'!B21="","",'Form-6a-(1)'!B21)</f>
        <v>n-Hexane</v>
      </c>
      <c r="C19" s="257"/>
      <c r="D19" s="413"/>
      <c r="E19" s="370"/>
      <c r="F19" s="370"/>
      <c r="G19" s="370"/>
      <c r="H19" s="370"/>
      <c r="I19" s="370"/>
      <c r="J19" s="370"/>
      <c r="K19" s="370"/>
      <c r="L19" s="370"/>
      <c r="M19" s="255" t="str">
        <f>IF(COUNT(D19:L19,'Form-7-(2)'!D19:L19,'Form-7-(3)'!D19:L19,'Form-7-(4)'!D19:L19)=0,"",COUNT(D19:L19,'Form-7-(2)'!D19:L19,'Form-7-(3)'!D19:L19,'Form-7-(4)'!D19:L19))</f>
        <v/>
      </c>
      <c r="N19" s="268" t="str">
        <f>IF(M19="","",AVERAGE(D19:L19,'Form-7-(2)'!D19:L19,'Form-7-(3)'!D19:L19,'Form-7-(4)'!D19:L19))</f>
        <v/>
      </c>
      <c r="O19" s="268" t="str">
        <f>IF(M19="","",MAX(D19:L19,'Form-7-(2)'!D19:L19,'Form-7-(3)'!D19:L19,'Form-7-(4)'!D19:L19))</f>
        <v/>
      </c>
      <c r="P19" s="255" t="str">
        <f t="shared" si="0"/>
        <v/>
      </c>
    </row>
    <row r="20" spans="1:16" ht="21" customHeight="1" x14ac:dyDescent="0.35">
      <c r="B20" s="256" t="str">
        <f>IF('Form-6a-(1)'!B22="","",'Form-6a-(1)'!B22)</f>
        <v>Methyl-tert-butyl-ether (MTBE)</v>
      </c>
      <c r="C20" s="257"/>
      <c r="D20" s="413"/>
      <c r="E20" s="370"/>
      <c r="F20" s="370"/>
      <c r="G20" s="370"/>
      <c r="H20" s="370"/>
      <c r="I20" s="370"/>
      <c r="J20" s="370"/>
      <c r="K20" s="370"/>
      <c r="L20" s="370"/>
      <c r="M20" s="255" t="str">
        <f>IF(COUNT(D20:L20,'Form-7-(2)'!D20:L20,'Form-7-(3)'!D20:L20,'Form-7-(4)'!D20:L20)=0,"",COUNT(D20:L20,'Form-7-(2)'!D20:L20,'Form-7-(3)'!D20:L20,'Form-7-(4)'!D20:L20))</f>
        <v/>
      </c>
      <c r="N20" s="268" t="str">
        <f>IF(M20="","",AVERAGE(D20:L20,'Form-7-(2)'!D20:L20,'Form-7-(3)'!D20:L20,'Form-7-(4)'!D20:L20))</f>
        <v/>
      </c>
      <c r="O20" s="268" t="str">
        <f>IF(M20="","",MAX(D20:L20,'Form-7-(2)'!D20:L20,'Form-7-(3)'!D20:L20,'Form-7-(4)'!D20:L20))</f>
        <v/>
      </c>
      <c r="P20" s="255" t="str">
        <f t="shared" si="0"/>
        <v/>
      </c>
    </row>
    <row r="21" spans="1:16" ht="21" customHeight="1" x14ac:dyDescent="0.35">
      <c r="B21" s="256" t="str">
        <f>IF('Form-6a-(1)'!B23="","",'Form-6a-(1)'!B23)</f>
        <v>Naphthalene</v>
      </c>
      <c r="C21" s="257"/>
      <c r="D21" s="414"/>
      <c r="E21" s="376"/>
      <c r="F21" s="376"/>
      <c r="G21" s="376"/>
      <c r="H21" s="376"/>
      <c r="I21" s="376"/>
      <c r="J21" s="376"/>
      <c r="K21" s="376"/>
      <c r="L21" s="376"/>
      <c r="M21" s="255" t="str">
        <f>IF(COUNT(D21:L21,'Form-7-(2)'!D21:L21,'Form-7-(3)'!D21:L21,'Form-7-(4)'!D21:L21)=0,"",COUNT(D21:L21,'Form-7-(2)'!D21:L21,'Form-7-(3)'!D21:L21,'Form-7-(4)'!D21:L21))</f>
        <v/>
      </c>
      <c r="N21" s="268" t="str">
        <f>IF(M21="","",AVERAGE(D21:L21,'Form-7-(2)'!D21:L21,'Form-7-(3)'!D21:L21,'Form-7-(4)'!D21:L21))</f>
        <v/>
      </c>
      <c r="O21" s="268" t="str">
        <f>IF(M21="","",MAX(D21:L21,'Form-7-(2)'!D21:L21,'Form-7-(3)'!D21:L21,'Form-7-(4)'!D21:L21))</f>
        <v/>
      </c>
      <c r="P21" s="255" t="str">
        <f t="shared" si="0"/>
        <v/>
      </c>
    </row>
    <row r="22" spans="1:16" ht="21" customHeight="1" x14ac:dyDescent="0.35">
      <c r="B22" s="307" t="s">
        <v>36</v>
      </c>
      <c r="C22" s="262"/>
      <c r="D22" s="250"/>
      <c r="E22" s="250"/>
      <c r="F22" s="250"/>
      <c r="G22" s="250"/>
      <c r="H22" s="250"/>
      <c r="I22" s="250"/>
      <c r="J22" s="250"/>
      <c r="K22" s="250"/>
      <c r="L22" s="262"/>
      <c r="M22" s="308"/>
      <c r="N22" s="251"/>
      <c r="O22" s="251"/>
      <c r="P22" s="255"/>
    </row>
    <row r="23" spans="1:16" ht="21" customHeight="1" x14ac:dyDescent="0.35">
      <c r="B23" s="256" t="str">
        <f>IF('Form-6a-(1)'!B25="","",'Form-6a-(1)'!B25)</f>
        <v>TEH (as diesel)</v>
      </c>
      <c r="C23" s="257"/>
      <c r="D23" s="412"/>
      <c r="E23" s="367"/>
      <c r="F23" s="367"/>
      <c r="G23" s="367"/>
      <c r="H23" s="367"/>
      <c r="I23" s="367"/>
      <c r="J23" s="367"/>
      <c r="K23" s="367"/>
      <c r="L23" s="367"/>
      <c r="M23" s="255" t="str">
        <f>IF(COUNT(D23:L23,'Form-7-(2)'!D23:L23,'Form-7-(3)'!D23:L23,'Form-7-(4)'!D23:L23)=0,"",COUNT(D23:L23,'Form-7-(2)'!D23:L23,'Form-7-(3)'!D23:L23,'Form-7-(4)'!D23:L23))</f>
        <v/>
      </c>
      <c r="N23" s="268" t="str">
        <f>IF(M23="","",AVERAGE(D23:L23,'Form-7-(2)'!D23:L23,'Form-7-(3)'!D23:L23,'Form-7-(4)'!D23:L23))</f>
        <v/>
      </c>
      <c r="O23" s="268" t="str">
        <f>IF(M23="","",MAX(D23:L23,'Form-7-(2)'!D23:L23,'Form-7-(3)'!D23:L23,'Form-7-(4)'!D23:L23))</f>
        <v/>
      </c>
      <c r="P23" s="255" t="str">
        <f t="shared" ref="P23:P28" si="1">IF(OR((N23=""),(O23="")),"",O23/N23)</f>
        <v/>
      </c>
    </row>
    <row r="24" spans="1:16" ht="21" customHeight="1" x14ac:dyDescent="0.35">
      <c r="B24" s="256" t="str">
        <f>IF('Form-6a-(1)'!B26="","",'Form-6a-(1)'!B26)</f>
        <v>TEH (as waste oil)</v>
      </c>
      <c r="C24" s="257"/>
      <c r="D24" s="413"/>
      <c r="E24" s="370"/>
      <c r="F24" s="370"/>
      <c r="G24" s="370"/>
      <c r="H24" s="370"/>
      <c r="I24" s="370"/>
      <c r="J24" s="370"/>
      <c r="K24" s="370"/>
      <c r="L24" s="370"/>
      <c r="M24" s="255" t="str">
        <f>IF(COUNT(D24:L24,'Form-7-(2)'!D24:L24,'Form-7-(3)'!D24:L24,'Form-7-(4)'!D24:L24)=0,"",COUNT(D24:L24,'Form-7-(2)'!D24:L24,'Form-7-(3)'!D24:L24,'Form-7-(4)'!D24:L24))</f>
        <v/>
      </c>
      <c r="N24" s="268" t="str">
        <f>IF(M24="","",AVERAGE(D24:L24,'Form-7-(2)'!D24:L24,'Form-7-(3)'!D24:L24,'Form-7-(4)'!D24:L24))</f>
        <v/>
      </c>
      <c r="O24" s="268" t="str">
        <f>IF(M24="","",MAX(D24:L24,'Form-7-(2)'!D24:L24,'Form-7-(3)'!D24:L24,'Form-7-(4)'!D24:L24))</f>
        <v/>
      </c>
      <c r="P24" s="255" t="str">
        <f t="shared" si="1"/>
        <v/>
      </c>
    </row>
    <row r="25" spans="1:16" ht="21" customHeight="1" x14ac:dyDescent="0.35">
      <c r="B25" s="256" t="str">
        <f>IF('Form-6a-(1)'!B27="","",'Form-6a-(1)'!B27)</f>
        <v>TEH (as kerosene)</v>
      </c>
      <c r="C25" s="262"/>
      <c r="D25" s="413"/>
      <c r="E25" s="370"/>
      <c r="F25" s="370"/>
      <c r="G25" s="370"/>
      <c r="H25" s="370"/>
      <c r="I25" s="370"/>
      <c r="J25" s="370"/>
      <c r="K25" s="370"/>
      <c r="L25" s="370"/>
      <c r="M25" s="255" t="str">
        <f>IF(COUNT(D25:L25,'Form-7-(2)'!D25:L25,'Form-7-(3)'!D25:L25,'Form-7-(4)'!D25:L25)=0,"",COUNT(D25:L25,'Form-7-(2)'!D25:L25,'Form-7-(3)'!D25:L25,'Form-7-(4)'!D25:L25))</f>
        <v/>
      </c>
      <c r="N25" s="268" t="str">
        <f>IF(M25="","",AVERAGE(D25:L25,'Form-7-(2)'!D25:L25,'Form-7-(3)'!D25:L25,'Form-7-(4)'!D25:L25))</f>
        <v/>
      </c>
      <c r="O25" s="268" t="str">
        <f>IF(M25="","",MAX(D25:L25,'Form-7-(2)'!D25:L25,'Form-7-(3)'!D25:L25,'Form-7-(4)'!D25:L25))</f>
        <v/>
      </c>
      <c r="P25" s="255" t="str">
        <f t="shared" si="1"/>
        <v/>
      </c>
    </row>
    <row r="26" spans="1:16" ht="21" customHeight="1" x14ac:dyDescent="0.35">
      <c r="B26" s="256" t="s">
        <v>89</v>
      </c>
      <c r="C26" s="415"/>
      <c r="D26" s="413"/>
      <c r="E26" s="370"/>
      <c r="F26" s="370"/>
      <c r="G26" s="370"/>
      <c r="H26" s="370"/>
      <c r="I26" s="370"/>
      <c r="J26" s="370"/>
      <c r="K26" s="370"/>
      <c r="L26" s="370"/>
      <c r="M26" s="255" t="str">
        <f>IF(COUNT(D26:L26,'Form-7-(2)'!D26:L26,'Form-7-(3)'!D26:L26,'Form-7-(4)'!D26:L26)=0,"",COUNT(D26:L26,'Form-7-(2)'!D26:L26,'Form-7-(3)'!D26:L26,'Form-7-(4)'!D26:L26))</f>
        <v/>
      </c>
      <c r="N26" s="268" t="str">
        <f>IF(M26="","",AVERAGE(D26:L26,'Form-7-(2)'!D26:L26,'Form-7-(3)'!D26:L26,'Form-7-(4)'!D26:L26))</f>
        <v/>
      </c>
      <c r="O26" s="268" t="str">
        <f>IF(M26="","",MAX(D26:L26,'Form-7-(2)'!D26:L26,'Form-7-(3)'!D26:L26,'Form-7-(4)'!D26:L26))</f>
        <v/>
      </c>
      <c r="P26" s="255" t="str">
        <f t="shared" si="1"/>
        <v/>
      </c>
    </row>
    <row r="27" spans="1:16" ht="21" customHeight="1" x14ac:dyDescent="0.35">
      <c r="A27" s="149" t="s">
        <v>41</v>
      </c>
      <c r="B27" s="256" t="s">
        <v>89</v>
      </c>
      <c r="C27" s="416"/>
      <c r="D27" s="413"/>
      <c r="E27" s="370"/>
      <c r="F27" s="370"/>
      <c r="G27" s="370"/>
      <c r="H27" s="370"/>
      <c r="I27" s="370"/>
      <c r="J27" s="370"/>
      <c r="K27" s="370"/>
      <c r="L27" s="370"/>
      <c r="M27" s="255" t="str">
        <f>IF(COUNT(D27:L27,'Form-7-(2)'!D27:L27,'Form-7-(3)'!D27:L27,'Form-7-(4)'!D27:L27)=0,"",COUNT(D27:L27,'Form-7-(2)'!D27:L27,'Form-7-(3)'!D27:L27,'Form-7-(4)'!D27:L27))</f>
        <v/>
      </c>
      <c r="N27" s="268" t="str">
        <f>IF(M27="","",AVERAGE(D27:L27,'Form-7-(2)'!D27:L27,'Form-7-(3)'!D27:L27,'Form-7-(4)'!D27:L27))</f>
        <v/>
      </c>
      <c r="O27" s="268" t="str">
        <f>IF(M27="","",MAX(D27:L27,'Form-7-(2)'!D27:L27,'Form-7-(3)'!D27:L27,'Form-7-(4)'!D27:L27))</f>
        <v/>
      </c>
      <c r="P27" s="255" t="str">
        <f t="shared" si="1"/>
        <v/>
      </c>
    </row>
    <row r="28" spans="1:16" ht="21" customHeight="1" x14ac:dyDescent="0.35">
      <c r="B28" s="256" t="s">
        <v>89</v>
      </c>
      <c r="C28" s="417"/>
      <c r="D28" s="414"/>
      <c r="E28" s="376"/>
      <c r="F28" s="376"/>
      <c r="G28" s="376"/>
      <c r="H28" s="376"/>
      <c r="I28" s="376"/>
      <c r="J28" s="376"/>
      <c r="K28" s="376"/>
      <c r="L28" s="376"/>
      <c r="M28" s="255" t="str">
        <f>IF(COUNT(D28:L28,'Form-7-(2)'!D28:L28,'Form-7-(3)'!D28:L28,'Form-7-(4)'!D28:L28)=0,"",COUNT(D28:L28,'Form-7-(2)'!D28:L28,'Form-7-(3)'!D28:L28,'Form-7-(4)'!D28:L28))</f>
        <v/>
      </c>
      <c r="N28" s="268" t="str">
        <f>IF(M28="","",AVERAGE(D28:L28,'Form-7-(2)'!D28:L28,'Form-7-(3)'!D28:L28,'Form-7-(4)'!D28:L28))</f>
        <v/>
      </c>
      <c r="O28" s="268" t="str">
        <f>IF(M28="","",MAX(D28:L28,'Form-7-(2)'!D28:L28,'Form-7-(3)'!D28:L28,'Form-7-(4)'!D28:L28))</f>
        <v/>
      </c>
      <c r="P28" s="255" t="str">
        <f t="shared" si="1"/>
        <v/>
      </c>
    </row>
    <row r="29" spans="1:16" ht="21" customHeight="1" x14ac:dyDescent="0.35">
      <c r="B29" s="309" t="s">
        <v>80</v>
      </c>
      <c r="C29" s="259"/>
      <c r="D29" s="262"/>
      <c r="E29" s="262"/>
      <c r="F29" s="262"/>
      <c r="G29" s="262"/>
      <c r="H29" s="262"/>
      <c r="I29" s="262"/>
      <c r="J29" s="262"/>
      <c r="K29" s="262"/>
      <c r="L29" s="262"/>
      <c r="M29" s="308"/>
      <c r="N29" s="251"/>
      <c r="O29" s="251"/>
      <c r="P29" s="263"/>
    </row>
    <row r="30" spans="1:16" ht="21" customHeight="1" x14ac:dyDescent="0.35">
      <c r="B30" s="757"/>
      <c r="C30" s="758"/>
      <c r="D30" s="412"/>
      <c r="E30" s="367"/>
      <c r="F30" s="367"/>
      <c r="G30" s="367"/>
      <c r="H30" s="367"/>
      <c r="I30" s="367"/>
      <c r="J30" s="367"/>
      <c r="K30" s="367"/>
      <c r="L30" s="367"/>
      <c r="M30" s="255" t="str">
        <f>IF(COUNT(D30:L30,'Form-7-(2)'!D30:L30,'Form-7-(3)'!D30:L30,'Form-7-(4)'!D30:L30)=0,"",COUNT(D30:L30,'Form-7-(2)'!D30:L30,'Form-7-(3)'!D30:L30,'Form-7-(4)'!D30:L30))</f>
        <v/>
      </c>
      <c r="N30" s="268" t="str">
        <f>IF(M30="","",AVERAGE(D30:L30,'Form-7-(2)'!D30:L30,'Form-7-(3)'!D30:L30,'Form-7-(4)'!D30:L30))</f>
        <v/>
      </c>
      <c r="O30" s="268" t="str">
        <f>IF(M30="","",MAX(D30:L30,'Form-7-(2)'!D30:L30,'Form-7-(3)'!D30:L30,'Form-7-(4)'!D30:L30))</f>
        <v/>
      </c>
      <c r="P30" s="255" t="str">
        <f t="shared" ref="P30:P41" si="2">IF(OR((N30=""),(O30="")),"",O30/N30)</f>
        <v/>
      </c>
    </row>
    <row r="31" spans="1:16" ht="21" customHeight="1" x14ac:dyDescent="0.35">
      <c r="B31" s="755"/>
      <c r="C31" s="756"/>
      <c r="D31" s="413"/>
      <c r="E31" s="370"/>
      <c r="F31" s="370"/>
      <c r="G31" s="370"/>
      <c r="H31" s="370"/>
      <c r="I31" s="370"/>
      <c r="J31" s="370"/>
      <c r="K31" s="370"/>
      <c r="L31" s="370"/>
      <c r="M31" s="255" t="str">
        <f>IF(COUNT(D31:L31,'Form-7-(2)'!D31:L31,'Form-7-(3)'!D31:L31,'Form-7-(4)'!D31:L31)=0,"",COUNT(D31:L31,'Form-7-(2)'!D31:L31,'Form-7-(3)'!D31:L31,'Form-7-(4)'!D31:L31))</f>
        <v/>
      </c>
      <c r="N31" s="268" t="str">
        <f>IF(M31="","",AVERAGE(D31:L31,'Form-7-(2)'!D31:L31,'Form-7-(3)'!D31:L31,'Form-7-(4)'!D31:L31))</f>
        <v/>
      </c>
      <c r="O31" s="268" t="str">
        <f>IF(M31="","",MAX(D31:L31,'Form-7-(2)'!D31:L31,'Form-7-(3)'!D31:L31,'Form-7-(4)'!D31:L31))</f>
        <v/>
      </c>
      <c r="P31" s="255" t="str">
        <f t="shared" si="2"/>
        <v/>
      </c>
    </row>
    <row r="32" spans="1:16" ht="21" customHeight="1" x14ac:dyDescent="0.35">
      <c r="B32" s="755"/>
      <c r="C32" s="756"/>
      <c r="D32" s="413"/>
      <c r="E32" s="370"/>
      <c r="F32" s="370"/>
      <c r="G32" s="370"/>
      <c r="H32" s="370"/>
      <c r="I32" s="370"/>
      <c r="J32" s="370"/>
      <c r="K32" s="370"/>
      <c r="L32" s="370"/>
      <c r="M32" s="255" t="str">
        <f>IF(COUNT(D32:L32,'Form-7-(2)'!D32:L32,'Form-7-(3)'!D32:L32,'Form-7-(4)'!D32:L32)=0,"",COUNT(D32:L32,'Form-7-(2)'!D32:L32,'Form-7-(3)'!D32:L32,'Form-7-(4)'!D32:L32))</f>
        <v/>
      </c>
      <c r="N32" s="268" t="str">
        <f>IF(M32="","",AVERAGE(D32:L32,'Form-7-(2)'!D32:L32,'Form-7-(3)'!D32:L32,'Form-7-(4)'!D32:L32))</f>
        <v/>
      </c>
      <c r="O32" s="268" t="str">
        <f>IF(M32="","",MAX(D32:L32,'Form-7-(2)'!D32:L32,'Form-7-(3)'!D32:L32,'Form-7-(4)'!D32:L32))</f>
        <v/>
      </c>
      <c r="P32" s="255" t="str">
        <f t="shared" si="2"/>
        <v/>
      </c>
    </row>
    <row r="33" spans="2:16" ht="21" customHeight="1" x14ac:dyDescent="0.35">
      <c r="B33" s="753"/>
      <c r="C33" s="754"/>
      <c r="D33" s="414"/>
      <c r="E33" s="376"/>
      <c r="F33" s="376"/>
      <c r="G33" s="376"/>
      <c r="H33" s="376"/>
      <c r="I33" s="376"/>
      <c r="J33" s="376"/>
      <c r="K33" s="376"/>
      <c r="L33" s="376"/>
      <c r="M33" s="255" t="str">
        <f>IF(COUNT(D33:L33,'Form-7-(2)'!D33:L33,'Form-7-(3)'!D33:L33,'Form-7-(4)'!D33:L33)=0,"",COUNT(D33:L33,'Form-7-(2)'!D33:L33,'Form-7-(3)'!D33:L33,'Form-7-(4)'!D33:L33))</f>
        <v/>
      </c>
      <c r="N33" s="268" t="str">
        <f>IF(M33="","",AVERAGE(D33:L33,'Form-7-(2)'!D33:L33,'Form-7-(3)'!D33:L33,'Form-7-(4)'!D33:L33))</f>
        <v/>
      </c>
      <c r="O33" s="268" t="str">
        <f>IF(M33="","",MAX(D33:L33,'Form-7-(2)'!D33:L33,'Form-7-(3)'!D33:L33,'Form-7-(4)'!D33:L33))</f>
        <v/>
      </c>
      <c r="P33" s="255" t="str">
        <f t="shared" si="2"/>
        <v/>
      </c>
    </row>
    <row r="34" spans="2:16" ht="21" hidden="1" customHeight="1" x14ac:dyDescent="0.35">
      <c r="B34" s="264"/>
      <c r="C34" s="267"/>
      <c r="D34" s="267"/>
      <c r="E34" s="267"/>
      <c r="F34" s="267"/>
      <c r="G34" s="267"/>
      <c r="H34" s="267"/>
      <c r="I34" s="267"/>
      <c r="J34" s="267"/>
      <c r="K34" s="267"/>
      <c r="L34" s="267"/>
      <c r="M34" s="269" t="str">
        <f t="shared" ref="M34:M41" si="3">IF(COUNT(C34:L34)=0,"",COUNT(C34:L34))</f>
        <v/>
      </c>
      <c r="N34" s="269" t="str">
        <f t="shared" ref="N34:N41" si="4">IF(COUNT(C34:L34)=0,"",AVERAGE(C34:L34))</f>
        <v/>
      </c>
      <c r="O34" s="269" t="str">
        <f t="shared" ref="O34:O41" si="5">IF(M34="","",MAX(C34:L34))</f>
        <v/>
      </c>
      <c r="P34" s="310" t="str">
        <f t="shared" si="2"/>
        <v/>
      </c>
    </row>
    <row r="35" spans="2:16" ht="21" hidden="1" customHeight="1" x14ac:dyDescent="0.35">
      <c r="B35" s="264"/>
      <c r="C35" s="267"/>
      <c r="D35" s="267"/>
      <c r="E35" s="267"/>
      <c r="F35" s="267"/>
      <c r="G35" s="267"/>
      <c r="H35" s="267"/>
      <c r="I35" s="267"/>
      <c r="J35" s="267"/>
      <c r="K35" s="267"/>
      <c r="L35" s="267"/>
      <c r="M35" s="269" t="str">
        <f t="shared" si="3"/>
        <v/>
      </c>
      <c r="N35" s="269" t="str">
        <f t="shared" si="4"/>
        <v/>
      </c>
      <c r="O35" s="269" t="str">
        <f t="shared" si="5"/>
        <v/>
      </c>
      <c r="P35" s="310" t="str">
        <f t="shared" si="2"/>
        <v/>
      </c>
    </row>
    <row r="36" spans="2:16" ht="21" hidden="1" customHeight="1" x14ac:dyDescent="0.35">
      <c r="B36" s="264"/>
      <c r="C36" s="267"/>
      <c r="D36" s="267"/>
      <c r="E36" s="267"/>
      <c r="F36" s="267"/>
      <c r="G36" s="267"/>
      <c r="H36" s="267"/>
      <c r="I36" s="267"/>
      <c r="J36" s="267"/>
      <c r="K36" s="267"/>
      <c r="L36" s="267"/>
      <c r="M36" s="269" t="str">
        <f t="shared" si="3"/>
        <v/>
      </c>
      <c r="N36" s="269" t="str">
        <f t="shared" si="4"/>
        <v/>
      </c>
      <c r="O36" s="269" t="str">
        <f t="shared" si="5"/>
        <v/>
      </c>
      <c r="P36" s="310" t="str">
        <f t="shared" si="2"/>
        <v/>
      </c>
    </row>
    <row r="37" spans="2:16" ht="21" hidden="1" customHeight="1" x14ac:dyDescent="0.35">
      <c r="B37" s="264"/>
      <c r="C37" s="267"/>
      <c r="D37" s="267"/>
      <c r="E37" s="267"/>
      <c r="F37" s="267"/>
      <c r="G37" s="267"/>
      <c r="H37" s="267"/>
      <c r="I37" s="267"/>
      <c r="J37" s="267"/>
      <c r="K37" s="267"/>
      <c r="L37" s="267"/>
      <c r="M37" s="269" t="str">
        <f t="shared" si="3"/>
        <v/>
      </c>
      <c r="N37" s="269" t="str">
        <f t="shared" si="4"/>
        <v/>
      </c>
      <c r="O37" s="269" t="str">
        <f t="shared" si="5"/>
        <v/>
      </c>
      <c r="P37" s="310" t="str">
        <f t="shared" si="2"/>
        <v/>
      </c>
    </row>
    <row r="38" spans="2:16" ht="21" hidden="1" customHeight="1" x14ac:dyDescent="0.35">
      <c r="B38" s="264"/>
      <c r="C38" s="267"/>
      <c r="D38" s="267"/>
      <c r="E38" s="267"/>
      <c r="F38" s="267"/>
      <c r="G38" s="267"/>
      <c r="H38" s="267"/>
      <c r="I38" s="267"/>
      <c r="J38" s="267"/>
      <c r="K38" s="267"/>
      <c r="L38" s="267"/>
      <c r="M38" s="269" t="str">
        <f t="shared" si="3"/>
        <v/>
      </c>
      <c r="N38" s="269" t="str">
        <f t="shared" si="4"/>
        <v/>
      </c>
      <c r="O38" s="269" t="str">
        <f t="shared" si="5"/>
        <v/>
      </c>
      <c r="P38" s="310" t="str">
        <f t="shared" si="2"/>
        <v/>
      </c>
    </row>
    <row r="39" spans="2:16" ht="21" hidden="1" customHeight="1" x14ac:dyDescent="0.35">
      <c r="B39" s="264"/>
      <c r="C39" s="267"/>
      <c r="D39" s="267"/>
      <c r="E39" s="267"/>
      <c r="F39" s="267"/>
      <c r="G39" s="267"/>
      <c r="H39" s="267"/>
      <c r="I39" s="267"/>
      <c r="J39" s="267"/>
      <c r="K39" s="267"/>
      <c r="L39" s="267"/>
      <c r="M39" s="269" t="str">
        <f t="shared" si="3"/>
        <v/>
      </c>
      <c r="N39" s="269" t="str">
        <f t="shared" si="4"/>
        <v/>
      </c>
      <c r="O39" s="269" t="str">
        <f t="shared" si="5"/>
        <v/>
      </c>
      <c r="P39" s="310" t="str">
        <f t="shared" si="2"/>
        <v/>
      </c>
    </row>
    <row r="40" spans="2:16" ht="21" hidden="1" customHeight="1" x14ac:dyDescent="0.35">
      <c r="B40" s="264"/>
      <c r="C40" s="267"/>
      <c r="D40" s="267"/>
      <c r="E40" s="267"/>
      <c r="F40" s="267"/>
      <c r="G40" s="267"/>
      <c r="H40" s="267"/>
      <c r="I40" s="267"/>
      <c r="J40" s="267"/>
      <c r="K40" s="267"/>
      <c r="L40" s="267"/>
      <c r="M40" s="269" t="str">
        <f t="shared" si="3"/>
        <v/>
      </c>
      <c r="N40" s="269" t="str">
        <f t="shared" si="4"/>
        <v/>
      </c>
      <c r="O40" s="269" t="str">
        <f t="shared" si="5"/>
        <v/>
      </c>
      <c r="P40" s="310" t="str">
        <f t="shared" si="2"/>
        <v/>
      </c>
    </row>
    <row r="41" spans="2:16" ht="21" hidden="1" customHeight="1" x14ac:dyDescent="0.35">
      <c r="B41" s="264"/>
      <c r="C41" s="271"/>
      <c r="D41" s="271"/>
      <c r="E41" s="271"/>
      <c r="F41" s="271"/>
      <c r="G41" s="271"/>
      <c r="H41" s="271"/>
      <c r="I41" s="271"/>
      <c r="J41" s="271"/>
      <c r="K41" s="271"/>
      <c r="L41" s="271"/>
      <c r="M41" s="269" t="str">
        <f t="shared" si="3"/>
        <v/>
      </c>
      <c r="N41" s="269" t="str">
        <f t="shared" si="4"/>
        <v/>
      </c>
      <c r="O41" s="269" t="str">
        <f t="shared" si="5"/>
        <v/>
      </c>
      <c r="P41" s="310" t="str">
        <f t="shared" si="2"/>
        <v/>
      </c>
    </row>
    <row r="42" spans="2:16" ht="18" customHeight="1" x14ac:dyDescent="0.3">
      <c r="B42" s="151" t="s">
        <v>40</v>
      </c>
      <c r="C42" s="164"/>
      <c r="D42" s="216"/>
      <c r="E42" s="272"/>
      <c r="F42" s="272"/>
      <c r="G42" s="272"/>
      <c r="H42" s="272"/>
      <c r="I42" s="272"/>
      <c r="J42" s="272"/>
      <c r="K42" s="272"/>
      <c r="L42" s="272"/>
      <c r="M42" s="272"/>
      <c r="N42" s="272"/>
      <c r="O42" s="272"/>
      <c r="P42" s="272"/>
    </row>
    <row r="43" spans="2:16" ht="14.1" customHeight="1" x14ac:dyDescent="0.35">
      <c r="B43" s="151" t="s">
        <v>94</v>
      </c>
      <c r="C43" s="164"/>
      <c r="D43" s="216"/>
      <c r="E43" s="216"/>
      <c r="F43" s="216"/>
      <c r="G43" s="217"/>
      <c r="H43" s="217"/>
      <c r="I43" s="217"/>
      <c r="J43" s="217"/>
      <c r="K43" s="217"/>
      <c r="L43" s="217"/>
      <c r="M43" s="217"/>
      <c r="N43" s="217"/>
      <c r="O43" s="560"/>
      <c r="P43" s="562"/>
    </row>
    <row r="44" spans="2:16" ht="14.1" customHeight="1" x14ac:dyDescent="0.3">
      <c r="B44" s="151" t="s">
        <v>85</v>
      </c>
      <c r="C44" s="164"/>
      <c r="D44" s="216"/>
      <c r="E44" s="216"/>
      <c r="F44" s="216"/>
      <c r="G44" s="217"/>
      <c r="H44" s="217"/>
      <c r="I44" s="217"/>
      <c r="J44" s="217"/>
      <c r="K44" s="217"/>
      <c r="L44" s="217"/>
      <c r="M44" s="217"/>
      <c r="N44" s="217"/>
      <c r="O44" s="217"/>
      <c r="P44" s="217"/>
    </row>
    <row r="45" spans="2:16" s="44" customFormat="1" ht="14.1" customHeight="1" x14ac:dyDescent="0.3">
      <c r="B45" s="218" t="s">
        <v>224</v>
      </c>
      <c r="C45" s="219"/>
      <c r="D45" s="219"/>
      <c r="E45" s="219"/>
      <c r="F45" s="219"/>
      <c r="G45" s="219"/>
      <c r="H45" s="219"/>
      <c r="I45" s="219"/>
      <c r="J45" s="219"/>
      <c r="K45" s="219"/>
      <c r="L45" s="219"/>
      <c r="M45" s="219"/>
      <c r="N45" s="219"/>
      <c r="O45" s="219"/>
      <c r="P45" s="219"/>
    </row>
    <row r="46" spans="2:16" ht="18" customHeight="1" x14ac:dyDescent="0.3">
      <c r="B46" s="151" t="s">
        <v>84</v>
      </c>
      <c r="C46" s="164"/>
      <c r="D46" s="164"/>
      <c r="E46" s="164"/>
      <c r="F46" s="164"/>
      <c r="G46" s="164"/>
      <c r="H46" s="164"/>
      <c r="I46" s="164"/>
      <c r="J46" s="164"/>
      <c r="K46" s="164"/>
      <c r="L46" s="164"/>
      <c r="M46" s="164"/>
      <c r="N46" s="164"/>
      <c r="O46" s="164"/>
      <c r="P46" s="164"/>
    </row>
    <row r="59" s="44" customFormat="1" ht="14.25" customHeight="1" x14ac:dyDescent="0.25"/>
    <row r="60" s="44" customFormat="1" ht="16.05" customHeight="1" x14ac:dyDescent="0.25"/>
  </sheetData>
  <sheetProtection algorithmName="SHA-512" hashValue="OJvngkMsjIlJ1C/xj7FjR3U80wVaG4/NGjzHgV2+KOXl+VVDbnffZZ7oxifW2yb7vgNdkYBC1uXzQ+R+6yXdHQ==" saltValue="jzgUQTlDZ9kobnAjjro4XA==" spinCount="100000" sheet="1" objects="1" scenarios="1"/>
  <mergeCells count="10">
    <mergeCell ref="B33:C33"/>
    <mergeCell ref="B31:C31"/>
    <mergeCell ref="B32:C32"/>
    <mergeCell ref="B30:C30"/>
    <mergeCell ref="B8:P8"/>
    <mergeCell ref="N11:N13"/>
    <mergeCell ref="O11:O13"/>
    <mergeCell ref="P11:P13"/>
    <mergeCell ref="M11:M13"/>
    <mergeCell ref="B9:P9"/>
  </mergeCells>
  <phoneticPr fontId="0" type="noConversion"/>
  <printOptions horizontalCentered="1" verticalCentered="1"/>
  <pageMargins left="0.52" right="0.67" top="1" bottom="1" header="0.5" footer="0.5"/>
  <pageSetup scale="67"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5</xdr:col>
                    <xdr:colOff>510540</xdr:colOff>
                    <xdr:row>8</xdr:row>
                    <xdr:rowOff>22860</xdr:rowOff>
                  </from>
                  <to>
                    <xdr:col>5</xdr:col>
                    <xdr:colOff>861060</xdr:colOff>
                    <xdr:row>8</xdr:row>
                    <xdr:rowOff>236220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9ED49-48E6-4DF3-A9B3-1DA23DE2B619}">
  <sheetPr codeName="Sheet25">
    <pageSetUpPr fitToPage="1"/>
  </sheetPr>
  <dimension ref="A1:AA60"/>
  <sheetViews>
    <sheetView showGridLines="0" showRowColHeaders="0" zoomScale="75" zoomScaleNormal="70" zoomScaleSheetLayoutView="100" workbookViewId="0">
      <selection activeCell="D11" sqref="D11"/>
    </sheetView>
  </sheetViews>
  <sheetFormatPr defaultColWidth="9.33203125" defaultRowHeight="13.2" x14ac:dyDescent="0.25"/>
  <cols>
    <col min="1" max="1" width="15.33203125" style="149" customWidth="1"/>
    <col min="2" max="2" width="9.77734375" style="149" customWidth="1"/>
    <col min="3" max="3" width="28.21875" style="149" customWidth="1"/>
    <col min="4" max="12" width="13.77734375" style="149" customWidth="1"/>
    <col min="13" max="13" width="13.77734375" style="149" hidden="1" customWidth="1"/>
    <col min="14" max="15" width="13.77734375" style="149" customWidth="1"/>
    <col min="16" max="16" width="17.77734375" style="149" customWidth="1"/>
    <col min="17" max="16384" width="9.33203125" style="149"/>
  </cols>
  <sheetData>
    <row r="1" spans="2:27" s="44" customFormat="1" ht="3" customHeight="1" x14ac:dyDescent="0.25">
      <c r="AA1" s="588"/>
    </row>
    <row r="2" spans="2:27" s="125" customFormat="1" ht="24" customHeight="1" x14ac:dyDescent="0.25">
      <c r="B2" s="152" t="s">
        <v>295</v>
      </c>
      <c r="C2" s="153"/>
      <c r="D2" s="153"/>
      <c r="E2" s="153"/>
      <c r="F2" s="153"/>
      <c r="G2" s="153"/>
      <c r="H2" s="153"/>
      <c r="I2" s="153"/>
      <c r="J2" s="153"/>
      <c r="K2" s="153"/>
      <c r="L2" s="154"/>
      <c r="M2" s="154"/>
      <c r="N2" s="154"/>
      <c r="O2" s="154"/>
      <c r="P2" s="155" t="s">
        <v>172</v>
      </c>
    </row>
    <row r="3" spans="2:27" s="128" customFormat="1" ht="4.5" customHeight="1" x14ac:dyDescent="0.25">
      <c r="B3" s="126"/>
      <c r="C3" s="127"/>
      <c r="D3" s="127"/>
      <c r="E3" s="127"/>
      <c r="F3" s="127"/>
      <c r="G3" s="127"/>
      <c r="H3" s="127"/>
      <c r="I3" s="127"/>
      <c r="J3" s="127"/>
      <c r="K3" s="127"/>
      <c r="L3" s="127"/>
      <c r="M3" s="127"/>
      <c r="N3" s="127"/>
      <c r="O3" s="127"/>
      <c r="P3" s="127"/>
    </row>
    <row r="4" spans="2:27" s="128" customFormat="1" ht="24" customHeight="1" x14ac:dyDescent="0.35">
      <c r="B4" s="358" t="str">
        <f>CONCATENATE(Cover!D21,"  ",Cover!E21)</f>
        <v xml:space="preserve">FACILITY NAME:  </v>
      </c>
      <c r="C4" s="129"/>
      <c r="D4" s="130"/>
      <c r="E4" s="131"/>
      <c r="F4" s="132"/>
      <c r="G4" s="133"/>
      <c r="H4" s="233" t="str">
        <f>CONCATENATE(Cover!D23,"  ",Cover!E23)</f>
        <v xml:space="preserve">DWEE PROGRAM NO.:  </v>
      </c>
      <c r="I4" s="129"/>
      <c r="J4" s="129"/>
      <c r="K4" s="361"/>
      <c r="L4" s="235" t="str">
        <f>CONCATENATE(Cover!D24,"  ",Cover!E24)</f>
        <v xml:space="preserve">DWEE FACILITY NO.:  </v>
      </c>
      <c r="M4" s="132"/>
      <c r="N4" s="132"/>
      <c r="O4" s="132"/>
      <c r="P4" s="135"/>
    </row>
    <row r="5" spans="2:27" s="128" customFormat="1" ht="4.5" customHeight="1" x14ac:dyDescent="0.35">
      <c r="B5" s="236"/>
      <c r="C5" s="136"/>
      <c r="D5" s="127"/>
      <c r="E5" s="127"/>
      <c r="F5" s="127"/>
      <c r="G5" s="137"/>
      <c r="H5" s="237"/>
      <c r="I5" s="137"/>
      <c r="J5" s="137"/>
      <c r="K5" s="127"/>
      <c r="L5" s="127"/>
      <c r="M5" s="127"/>
      <c r="N5" s="127"/>
      <c r="O5" s="127"/>
      <c r="P5" s="127"/>
    </row>
    <row r="6" spans="2:27" s="142" customFormat="1" ht="24" customHeight="1" x14ac:dyDescent="0.35">
      <c r="B6" s="360" t="str">
        <f>CONCATENATE(Cover!D26,"  ",Cover!E26)</f>
        <v xml:space="preserve">CONSULTANT:  </v>
      </c>
      <c r="C6" s="129"/>
      <c r="D6" s="138"/>
      <c r="E6" s="139"/>
      <c r="F6" s="139"/>
      <c r="G6" s="133"/>
      <c r="H6" s="238" t="str">
        <f>IF(Cover!E27="",Cover!D27,CONCATENATE(Cover!D27,"  ",TEXT(Cover!E27,"dd-mmm-yy")))</f>
        <v>COMPLETION DATE:</v>
      </c>
      <c r="I6" s="129"/>
      <c r="J6" s="129"/>
      <c r="K6" s="361"/>
      <c r="L6" s="240" t="str">
        <f>CONCATENATE(Cover!D28,"  ",Cover!E28)</f>
        <v xml:space="preserve">PREPARED BY:  </v>
      </c>
      <c r="M6" s="139"/>
      <c r="N6" s="139"/>
      <c r="O6" s="139"/>
      <c r="P6" s="141"/>
    </row>
    <row r="7" spans="2:27" s="146" customFormat="1" ht="3" customHeight="1" x14ac:dyDescent="0.25">
      <c r="B7" s="143"/>
      <c r="C7" s="144"/>
      <c r="D7" s="144"/>
      <c r="E7" s="144"/>
      <c r="F7" s="144"/>
      <c r="G7" s="144"/>
      <c r="H7" s="145"/>
      <c r="I7" s="144"/>
      <c r="J7" s="144"/>
      <c r="K7" s="144"/>
      <c r="L7" s="144"/>
      <c r="M7" s="144"/>
      <c r="N7" s="144"/>
      <c r="O7" s="144"/>
      <c r="P7" s="144"/>
    </row>
    <row r="8" spans="2:27" s="128" customFormat="1" ht="24" customHeight="1" x14ac:dyDescent="0.25">
      <c r="B8" s="712" t="s">
        <v>88</v>
      </c>
      <c r="C8" s="713"/>
      <c r="D8" s="713"/>
      <c r="E8" s="713"/>
      <c r="F8" s="713"/>
      <c r="G8" s="713"/>
      <c r="H8" s="713"/>
      <c r="I8" s="713"/>
      <c r="J8" s="713"/>
      <c r="K8" s="713"/>
      <c r="L8" s="713"/>
      <c r="M8" s="713"/>
      <c r="N8" s="713"/>
      <c r="O8" s="713"/>
      <c r="P8" s="714"/>
    </row>
    <row r="9" spans="2:27" s="128" customFormat="1" ht="21" customHeight="1" x14ac:dyDescent="0.25">
      <c r="B9" s="709" t="s">
        <v>81</v>
      </c>
      <c r="C9" s="710"/>
      <c r="D9" s="710"/>
      <c r="E9" s="710"/>
      <c r="F9" s="710"/>
      <c r="G9" s="710"/>
      <c r="H9" s="710"/>
      <c r="I9" s="710"/>
      <c r="J9" s="710"/>
      <c r="K9" s="710"/>
      <c r="L9" s="710"/>
      <c r="M9" s="710"/>
      <c r="N9" s="710"/>
      <c r="O9" s="710"/>
      <c r="P9" s="711"/>
      <c r="Q9" s="149"/>
      <c r="R9" s="149"/>
      <c r="S9" s="149"/>
      <c r="T9" s="203"/>
    </row>
    <row r="10" spans="2:27" ht="4.5" customHeight="1" x14ac:dyDescent="0.25">
      <c r="B10" s="147"/>
      <c r="C10" s="150"/>
      <c r="D10" s="150"/>
      <c r="E10" s="150"/>
      <c r="F10" s="150"/>
      <c r="G10" s="150"/>
      <c r="H10" s="150"/>
      <c r="I10" s="150"/>
      <c r="J10" s="150"/>
      <c r="K10" s="150"/>
      <c r="L10" s="150"/>
      <c r="M10" s="150"/>
      <c r="N10" s="150"/>
      <c r="O10" s="150"/>
      <c r="P10" s="150"/>
    </row>
    <row r="11" spans="2:27" ht="21" customHeight="1" x14ac:dyDescent="0.35">
      <c r="B11" s="241" t="s">
        <v>42</v>
      </c>
      <c r="C11" s="242"/>
      <c r="D11" s="409"/>
      <c r="E11" s="409"/>
      <c r="F11" s="409"/>
      <c r="G11" s="409"/>
      <c r="H11" s="409"/>
      <c r="I11" s="409"/>
      <c r="J11" s="409"/>
      <c r="K11" s="409"/>
      <c r="L11" s="409"/>
      <c r="M11" s="715" t="s">
        <v>43</v>
      </c>
      <c r="N11" s="715" t="s">
        <v>24</v>
      </c>
      <c r="O11" s="715" t="s">
        <v>25</v>
      </c>
      <c r="P11" s="715" t="s">
        <v>275</v>
      </c>
    </row>
    <row r="12" spans="2:27" ht="21" customHeight="1" x14ac:dyDescent="0.35">
      <c r="B12" s="241" t="s">
        <v>26</v>
      </c>
      <c r="C12" s="242"/>
      <c r="D12" s="410"/>
      <c r="E12" s="378"/>
      <c r="F12" s="378"/>
      <c r="G12" s="378"/>
      <c r="H12" s="378"/>
      <c r="I12" s="378"/>
      <c r="J12" s="378"/>
      <c r="K12" s="378"/>
      <c r="L12" s="378"/>
      <c r="M12" s="716"/>
      <c r="N12" s="716"/>
      <c r="O12" s="716"/>
      <c r="P12" s="716"/>
    </row>
    <row r="13" spans="2:27" ht="21" customHeight="1" x14ac:dyDescent="0.35">
      <c r="B13" s="241" t="s">
        <v>28</v>
      </c>
      <c r="C13" s="242"/>
      <c r="D13" s="411"/>
      <c r="E13" s="364"/>
      <c r="F13" s="364"/>
      <c r="G13" s="364"/>
      <c r="H13" s="364"/>
      <c r="I13" s="364"/>
      <c r="J13" s="364"/>
      <c r="K13" s="364"/>
      <c r="L13" s="364"/>
      <c r="M13" s="717"/>
      <c r="N13" s="717"/>
      <c r="O13" s="717"/>
      <c r="P13" s="717"/>
    </row>
    <row r="14" spans="2:27" ht="21" customHeight="1" x14ac:dyDescent="0.35">
      <c r="B14" s="245" t="s">
        <v>237</v>
      </c>
      <c r="C14" s="273"/>
      <c r="D14" s="250"/>
      <c r="E14" s="250"/>
      <c r="F14" s="250"/>
      <c r="G14" s="250"/>
      <c r="H14" s="250"/>
      <c r="I14" s="250"/>
      <c r="J14" s="250"/>
      <c r="K14" s="250"/>
      <c r="L14" s="250"/>
      <c r="M14" s="306"/>
      <c r="N14" s="306"/>
      <c r="O14" s="306"/>
      <c r="P14" s="268"/>
    </row>
    <row r="15" spans="2:27" ht="21" customHeight="1" x14ac:dyDescent="0.35">
      <c r="B15" s="256" t="str">
        <f>IF('Form-6a-(1)'!B17="","",'Form-6a-(1)'!B17)</f>
        <v>Benzene</v>
      </c>
      <c r="C15" s="257"/>
      <c r="D15" s="412"/>
      <c r="E15" s="367"/>
      <c r="F15" s="367"/>
      <c r="G15" s="367"/>
      <c r="H15" s="367"/>
      <c r="I15" s="367"/>
      <c r="J15" s="367"/>
      <c r="K15" s="367"/>
      <c r="L15" s="367"/>
      <c r="M15" s="255" t="str">
        <f>IF(COUNT(D15:L15,#REF!)=0,"",COUNT(D15:L15,#REF!))</f>
        <v/>
      </c>
      <c r="N15" s="268" t="str">
        <f>'Form-7-(1)'!N15</f>
        <v/>
      </c>
      <c r="O15" s="268" t="str">
        <f>'Form-7-(1)'!O15</f>
        <v/>
      </c>
      <c r="P15" s="255" t="str">
        <f>'Form-7-(1)'!P15</f>
        <v/>
      </c>
    </row>
    <row r="16" spans="2:27" ht="21" customHeight="1" x14ac:dyDescent="0.35">
      <c r="B16" s="256" t="str">
        <f>IF('Form-6a-(1)'!B18="","",'Form-6a-(1)'!B18)</f>
        <v>Toluene</v>
      </c>
      <c r="C16" s="257"/>
      <c r="D16" s="413"/>
      <c r="E16" s="370"/>
      <c r="F16" s="370"/>
      <c r="G16" s="370"/>
      <c r="H16" s="370"/>
      <c r="I16" s="370"/>
      <c r="J16" s="370"/>
      <c r="K16" s="370"/>
      <c r="L16" s="370"/>
      <c r="M16" s="255" t="str">
        <f>IF(COUNT(D16:L16,#REF!)=0,"",COUNT(D16:L16,#REF!))</f>
        <v/>
      </c>
      <c r="N16" s="268" t="str">
        <f>'Form-7-(1)'!N16</f>
        <v/>
      </c>
      <c r="O16" s="268" t="str">
        <f>'Form-7-(1)'!O16</f>
        <v/>
      </c>
      <c r="P16" s="255" t="str">
        <f>'Form-7-(1)'!P16</f>
        <v/>
      </c>
    </row>
    <row r="17" spans="1:16" ht="21" customHeight="1" x14ac:dyDescent="0.35">
      <c r="B17" s="256" t="str">
        <f>IF('Form-6a-(1)'!B19="","",'Form-6a-(1)'!B19)</f>
        <v>Ethylbenzene</v>
      </c>
      <c r="C17" s="257"/>
      <c r="D17" s="413"/>
      <c r="E17" s="370"/>
      <c r="F17" s="370"/>
      <c r="G17" s="370"/>
      <c r="H17" s="370"/>
      <c r="I17" s="370"/>
      <c r="J17" s="370"/>
      <c r="K17" s="370"/>
      <c r="L17" s="370"/>
      <c r="M17" s="255" t="str">
        <f>IF(COUNT(D17:L17,#REF!)=0,"",COUNT(D17:L17,#REF!))</f>
        <v/>
      </c>
      <c r="N17" s="268" t="str">
        <f>'Form-7-(1)'!N17</f>
        <v/>
      </c>
      <c r="O17" s="268" t="str">
        <f>'Form-7-(1)'!O17</f>
        <v/>
      </c>
      <c r="P17" s="255" t="str">
        <f>'Form-7-(1)'!P17</f>
        <v/>
      </c>
    </row>
    <row r="18" spans="1:16" ht="21" customHeight="1" x14ac:dyDescent="0.35">
      <c r="B18" s="256" t="str">
        <f>IF('Form-6a-(1)'!B20="","",'Form-6a-(1)'!B20)</f>
        <v>Xylenes</v>
      </c>
      <c r="C18" s="257"/>
      <c r="D18" s="413"/>
      <c r="E18" s="370"/>
      <c r="F18" s="370"/>
      <c r="G18" s="370"/>
      <c r="H18" s="370"/>
      <c r="I18" s="370"/>
      <c r="J18" s="370"/>
      <c r="K18" s="370"/>
      <c r="L18" s="370"/>
      <c r="M18" s="255" t="str">
        <f>IF(COUNT(D18:L18,#REF!)=0,"",COUNT(D18:L18,#REF!))</f>
        <v/>
      </c>
      <c r="N18" s="268" t="str">
        <f>'Form-7-(1)'!N18</f>
        <v/>
      </c>
      <c r="O18" s="268" t="str">
        <f>'Form-7-(1)'!O18</f>
        <v/>
      </c>
      <c r="P18" s="255" t="str">
        <f>'Form-7-(1)'!P18</f>
        <v/>
      </c>
    </row>
    <row r="19" spans="1:16" ht="21" customHeight="1" x14ac:dyDescent="0.35">
      <c r="B19" s="256" t="str">
        <f>IF('Form-6a-(1)'!B21="","",'Form-6a-(1)'!B21)</f>
        <v>n-Hexane</v>
      </c>
      <c r="C19" s="257"/>
      <c r="D19" s="413"/>
      <c r="E19" s="370"/>
      <c r="F19" s="370"/>
      <c r="G19" s="370"/>
      <c r="H19" s="370"/>
      <c r="I19" s="370"/>
      <c r="J19" s="370"/>
      <c r="K19" s="370"/>
      <c r="L19" s="370"/>
      <c r="M19" s="255" t="str">
        <f>IF(COUNT(D19:L19,#REF!)=0,"",COUNT(D19:L19,#REF!))</f>
        <v/>
      </c>
      <c r="N19" s="268" t="str">
        <f>'Form-7-(1)'!N19</f>
        <v/>
      </c>
      <c r="O19" s="268" t="str">
        <f>'Form-7-(1)'!O19</f>
        <v/>
      </c>
      <c r="P19" s="255" t="str">
        <f>'Form-7-(1)'!P19</f>
        <v/>
      </c>
    </row>
    <row r="20" spans="1:16" ht="21" customHeight="1" x14ac:dyDescent="0.35">
      <c r="B20" s="256" t="str">
        <f>IF('Form-6a-(1)'!B22="","",'Form-6a-(1)'!B22)</f>
        <v>Methyl-tert-butyl-ether (MTBE)</v>
      </c>
      <c r="C20" s="257"/>
      <c r="D20" s="413"/>
      <c r="E20" s="370"/>
      <c r="F20" s="370"/>
      <c r="G20" s="370"/>
      <c r="H20" s="370"/>
      <c r="I20" s="370"/>
      <c r="J20" s="370"/>
      <c r="K20" s="370"/>
      <c r="L20" s="370"/>
      <c r="M20" s="255" t="str">
        <f>IF(COUNT(D20:L20,#REF!)=0,"",COUNT(D20:L20,#REF!))</f>
        <v/>
      </c>
      <c r="N20" s="268" t="str">
        <f>'Form-7-(1)'!N20</f>
        <v/>
      </c>
      <c r="O20" s="268" t="str">
        <f>'Form-7-(1)'!O20</f>
        <v/>
      </c>
      <c r="P20" s="255" t="str">
        <f>'Form-7-(1)'!P20</f>
        <v/>
      </c>
    </row>
    <row r="21" spans="1:16" ht="21" customHeight="1" x14ac:dyDescent="0.35">
      <c r="B21" s="256" t="str">
        <f>IF('Form-6a-(1)'!B23="","",'Form-6a-(1)'!B23)</f>
        <v>Naphthalene</v>
      </c>
      <c r="C21" s="257"/>
      <c r="D21" s="414"/>
      <c r="E21" s="376"/>
      <c r="F21" s="376"/>
      <c r="G21" s="376"/>
      <c r="H21" s="376"/>
      <c r="I21" s="376"/>
      <c r="J21" s="376"/>
      <c r="K21" s="376"/>
      <c r="L21" s="376"/>
      <c r="M21" s="255" t="str">
        <f>IF(COUNT(D21:L21,#REF!)=0,"",COUNT(D21:L21,#REF!))</f>
        <v/>
      </c>
      <c r="N21" s="268" t="str">
        <f>'Form-7-(1)'!N21</f>
        <v/>
      </c>
      <c r="O21" s="268" t="str">
        <f>'Form-7-(1)'!O21</f>
        <v/>
      </c>
      <c r="P21" s="255" t="str">
        <f>'Form-7-(1)'!P21</f>
        <v/>
      </c>
    </row>
    <row r="22" spans="1:16" ht="21" customHeight="1" x14ac:dyDescent="0.35">
      <c r="B22" s="307" t="s">
        <v>36</v>
      </c>
      <c r="C22" s="262"/>
      <c r="D22" s="250"/>
      <c r="E22" s="250"/>
      <c r="F22" s="250"/>
      <c r="G22" s="250"/>
      <c r="H22" s="250"/>
      <c r="I22" s="250"/>
      <c r="J22" s="250"/>
      <c r="K22" s="250"/>
      <c r="L22" s="250"/>
      <c r="M22" s="269" t="str">
        <f>IF(COUNT(C22:L22,#REF!)=0,"",COUNT(C22:L22,#REF!))</f>
        <v/>
      </c>
      <c r="N22" s="308"/>
      <c r="O22" s="308"/>
      <c r="P22" s="255"/>
    </row>
    <row r="23" spans="1:16" ht="21" customHeight="1" x14ac:dyDescent="0.35">
      <c r="B23" s="256" t="str">
        <f>IF('Form-6a-(1)'!B25="","",'Form-6a-(1)'!B25)</f>
        <v>TEH (as diesel)</v>
      </c>
      <c r="C23" s="257"/>
      <c r="D23" s="412"/>
      <c r="E23" s="367"/>
      <c r="F23" s="367"/>
      <c r="G23" s="367"/>
      <c r="H23" s="367"/>
      <c r="I23" s="367"/>
      <c r="J23" s="367"/>
      <c r="K23" s="367"/>
      <c r="L23" s="367"/>
      <c r="M23" s="255" t="str">
        <f>IF(COUNT(D23:L23,#REF!)=0,"",COUNT(D23:L23,#REF!))</f>
        <v/>
      </c>
      <c r="N23" s="268" t="str">
        <f>'Form-7-(1)'!N23</f>
        <v/>
      </c>
      <c r="O23" s="268" t="str">
        <f>'Form-7-(1)'!O23</f>
        <v/>
      </c>
      <c r="P23" s="255" t="str">
        <f>'Form-7-(1)'!P23</f>
        <v/>
      </c>
    </row>
    <row r="24" spans="1:16" ht="21" customHeight="1" x14ac:dyDescent="0.35">
      <c r="B24" s="256" t="str">
        <f>IF('Form-6a-(1)'!B26="","",'Form-6a-(1)'!B26)</f>
        <v>TEH (as waste oil)</v>
      </c>
      <c r="C24" s="257"/>
      <c r="D24" s="413"/>
      <c r="E24" s="370"/>
      <c r="F24" s="370"/>
      <c r="G24" s="370"/>
      <c r="H24" s="370"/>
      <c r="I24" s="370"/>
      <c r="J24" s="370"/>
      <c r="K24" s="370"/>
      <c r="L24" s="370"/>
      <c r="M24" s="255" t="str">
        <f>IF(COUNT(D24:L24,#REF!)=0,"",COUNT(D24:L24,#REF!))</f>
        <v/>
      </c>
      <c r="N24" s="268" t="str">
        <f>'Form-7-(1)'!N24</f>
        <v/>
      </c>
      <c r="O24" s="268" t="str">
        <f>'Form-7-(1)'!O24</f>
        <v/>
      </c>
      <c r="P24" s="255" t="str">
        <f>'Form-7-(1)'!P24</f>
        <v/>
      </c>
    </row>
    <row r="25" spans="1:16" ht="21" customHeight="1" x14ac:dyDescent="0.35">
      <c r="B25" s="256" t="str">
        <f>IF('Form-6a-(1)'!B27="","",'Form-6a-(1)'!B27)</f>
        <v>TEH (as kerosene)</v>
      </c>
      <c r="C25" s="262"/>
      <c r="D25" s="413"/>
      <c r="E25" s="370"/>
      <c r="F25" s="370"/>
      <c r="G25" s="370"/>
      <c r="H25" s="370"/>
      <c r="I25" s="370"/>
      <c r="J25" s="370"/>
      <c r="K25" s="370"/>
      <c r="L25" s="370"/>
      <c r="M25" s="255" t="str">
        <f>IF(COUNT(D25:L25,#REF!)=0,"",COUNT(D25:L25,#REF!))</f>
        <v/>
      </c>
      <c r="N25" s="268" t="str">
        <f>'Form-7-(1)'!N25</f>
        <v/>
      </c>
      <c r="O25" s="268" t="str">
        <f>'Form-7-(1)'!O25</f>
        <v/>
      </c>
      <c r="P25" s="255" t="str">
        <f>'Form-7-(1)'!P25</f>
        <v/>
      </c>
    </row>
    <row r="26" spans="1:16" ht="21" customHeight="1" x14ac:dyDescent="0.35">
      <c r="B26" s="256" t="s">
        <v>89</v>
      </c>
      <c r="C26" s="257" t="str">
        <f>IF('Form-7-(1)'!C26="","",'Form-7-(1)'!C26)</f>
        <v/>
      </c>
      <c r="D26" s="413"/>
      <c r="E26" s="370"/>
      <c r="F26" s="370"/>
      <c r="G26" s="370"/>
      <c r="H26" s="370"/>
      <c r="I26" s="370"/>
      <c r="J26" s="370"/>
      <c r="K26" s="370"/>
      <c r="L26" s="370"/>
      <c r="M26" s="255" t="str">
        <f>IF(COUNT(D26:L26,#REF!)=0,"",COUNT(D26:L26,#REF!))</f>
        <v/>
      </c>
      <c r="N26" s="268" t="str">
        <f>'Form-7-(1)'!N26</f>
        <v/>
      </c>
      <c r="O26" s="268" t="str">
        <f>'Form-7-(1)'!O26</f>
        <v/>
      </c>
      <c r="P26" s="255" t="str">
        <f>'Form-7-(1)'!P26</f>
        <v/>
      </c>
    </row>
    <row r="27" spans="1:16" ht="21" customHeight="1" x14ac:dyDescent="0.35">
      <c r="A27" s="149" t="s">
        <v>41</v>
      </c>
      <c r="B27" s="256" t="s">
        <v>89</v>
      </c>
      <c r="C27" s="257" t="str">
        <f>IF('Form-7-(1)'!C27="","",'Form-7-(1)'!C27)</f>
        <v/>
      </c>
      <c r="D27" s="413"/>
      <c r="E27" s="370"/>
      <c r="F27" s="370"/>
      <c r="G27" s="370"/>
      <c r="H27" s="370"/>
      <c r="I27" s="370"/>
      <c r="J27" s="370"/>
      <c r="K27" s="370"/>
      <c r="L27" s="370"/>
      <c r="M27" s="255" t="str">
        <f>IF(COUNT(D27:L27,#REF!)=0,"",COUNT(D27:L27,#REF!))</f>
        <v/>
      </c>
      <c r="N27" s="268" t="str">
        <f>'Form-7-(1)'!N27</f>
        <v/>
      </c>
      <c r="O27" s="268" t="str">
        <f>'Form-7-(1)'!O27</f>
        <v/>
      </c>
      <c r="P27" s="255" t="str">
        <f>'Form-7-(1)'!P27</f>
        <v/>
      </c>
    </row>
    <row r="28" spans="1:16" ht="21" customHeight="1" x14ac:dyDescent="0.35">
      <c r="B28" s="256" t="s">
        <v>89</v>
      </c>
      <c r="C28" s="257" t="str">
        <f>IF('Form-7-(1)'!C28="","",'Form-7-(1)'!C28)</f>
        <v/>
      </c>
      <c r="D28" s="414"/>
      <c r="E28" s="376"/>
      <c r="F28" s="376"/>
      <c r="G28" s="376"/>
      <c r="H28" s="376"/>
      <c r="I28" s="376"/>
      <c r="J28" s="376"/>
      <c r="K28" s="376"/>
      <c r="L28" s="376"/>
      <c r="M28" s="255" t="str">
        <f>IF(COUNT(D28:L28,#REF!)=0,"",COUNT(D28:L28,#REF!))</f>
        <v/>
      </c>
      <c r="N28" s="268" t="str">
        <f>'Form-7-(1)'!N28</f>
        <v/>
      </c>
      <c r="O28" s="268" t="str">
        <f>'Form-7-(1)'!O28</f>
        <v/>
      </c>
      <c r="P28" s="255" t="str">
        <f>'Form-7-(1)'!P28</f>
        <v/>
      </c>
    </row>
    <row r="29" spans="1:16" ht="21" customHeight="1" x14ac:dyDescent="0.35">
      <c r="B29" s="309" t="s">
        <v>80</v>
      </c>
      <c r="C29" s="259"/>
      <c r="D29" s="262"/>
      <c r="E29" s="262"/>
      <c r="F29" s="262"/>
      <c r="G29" s="262"/>
      <c r="H29" s="262"/>
      <c r="I29" s="262"/>
      <c r="J29" s="262"/>
      <c r="K29" s="262"/>
      <c r="L29" s="262"/>
      <c r="M29" s="308"/>
      <c r="N29" s="308"/>
      <c r="O29" s="308"/>
      <c r="P29" s="263"/>
    </row>
    <row r="30" spans="1:16" ht="21" customHeight="1" x14ac:dyDescent="0.35">
      <c r="B30" s="759" t="str">
        <f>IF('Form-7-(1)'!B30="","",'Form-7-(1)'!B30)</f>
        <v/>
      </c>
      <c r="C30" s="760"/>
      <c r="D30" s="412"/>
      <c r="E30" s="367"/>
      <c r="F30" s="367"/>
      <c r="G30" s="367"/>
      <c r="H30" s="367"/>
      <c r="I30" s="367"/>
      <c r="J30" s="367"/>
      <c r="K30" s="367"/>
      <c r="L30" s="367"/>
      <c r="M30" s="255" t="str">
        <f>IF(COUNT(D30:L30,#REF!)=0,"",COUNT(D30:L30,#REF!))</f>
        <v/>
      </c>
      <c r="N30" s="268" t="str">
        <f>'Form-7-(1)'!N30</f>
        <v/>
      </c>
      <c r="O30" s="268" t="str">
        <f>'Form-7-(1)'!O30</f>
        <v/>
      </c>
      <c r="P30" s="255" t="str">
        <f>'Form-7-(1)'!P30</f>
        <v/>
      </c>
    </row>
    <row r="31" spans="1:16" ht="21" customHeight="1" x14ac:dyDescent="0.35">
      <c r="B31" s="759" t="str">
        <f>IF('Form-7-(1)'!B31="","",'Form-7-(1)'!B31)</f>
        <v/>
      </c>
      <c r="C31" s="760"/>
      <c r="D31" s="413"/>
      <c r="E31" s="370"/>
      <c r="F31" s="370"/>
      <c r="G31" s="370"/>
      <c r="H31" s="370"/>
      <c r="I31" s="370"/>
      <c r="J31" s="370"/>
      <c r="K31" s="370"/>
      <c r="L31" s="370"/>
      <c r="M31" s="255" t="str">
        <f>IF(COUNT(D31:L31,#REF!)=0,"",COUNT(D31:L31,#REF!))</f>
        <v/>
      </c>
      <c r="N31" s="268" t="str">
        <f>'Form-7-(1)'!N31</f>
        <v/>
      </c>
      <c r="O31" s="268" t="str">
        <f>'Form-7-(1)'!O31</f>
        <v/>
      </c>
      <c r="P31" s="255" t="str">
        <f>'Form-7-(1)'!P31</f>
        <v/>
      </c>
    </row>
    <row r="32" spans="1:16" ht="21" customHeight="1" x14ac:dyDescent="0.35">
      <c r="B32" s="759" t="str">
        <f>IF('Form-7-(1)'!B32="","",'Form-7-(1)'!B32)</f>
        <v/>
      </c>
      <c r="C32" s="760"/>
      <c r="D32" s="413"/>
      <c r="E32" s="370"/>
      <c r="F32" s="370"/>
      <c r="G32" s="370"/>
      <c r="H32" s="370"/>
      <c r="I32" s="370"/>
      <c r="J32" s="370"/>
      <c r="K32" s="370"/>
      <c r="L32" s="370"/>
      <c r="M32" s="255" t="str">
        <f>IF(COUNT(D32:L32,#REF!)=0,"",COUNT(D32:L32,#REF!))</f>
        <v/>
      </c>
      <c r="N32" s="268" t="str">
        <f>'Form-7-(1)'!N32</f>
        <v/>
      </c>
      <c r="O32" s="268" t="str">
        <f>'Form-7-(1)'!O32</f>
        <v/>
      </c>
      <c r="P32" s="255" t="str">
        <f>'Form-7-(1)'!P32</f>
        <v/>
      </c>
    </row>
    <row r="33" spans="2:16" ht="21" customHeight="1" x14ac:dyDescent="0.35">
      <c r="B33" s="759" t="str">
        <f>IF('Form-7-(1)'!B33="","",'Form-7-(1)'!B33)</f>
        <v/>
      </c>
      <c r="C33" s="760"/>
      <c r="D33" s="414"/>
      <c r="E33" s="376"/>
      <c r="F33" s="376"/>
      <c r="G33" s="376"/>
      <c r="H33" s="376"/>
      <c r="I33" s="376"/>
      <c r="J33" s="376"/>
      <c r="K33" s="376"/>
      <c r="L33" s="376"/>
      <c r="M33" s="255" t="str">
        <f>IF(COUNT(D33:L33,#REF!)=0,"",COUNT(D33:L33,#REF!))</f>
        <v/>
      </c>
      <c r="N33" s="268" t="str">
        <f>'Form-7-(1)'!N33</f>
        <v/>
      </c>
      <c r="O33" s="268" t="str">
        <f>'Form-7-(1)'!O33</f>
        <v/>
      </c>
      <c r="P33" s="255" t="str">
        <f>'Form-7-(1)'!P33</f>
        <v/>
      </c>
    </row>
    <row r="34" spans="2:16" ht="21" hidden="1" customHeight="1" x14ac:dyDescent="0.35">
      <c r="B34" s="264"/>
      <c r="C34" s="267"/>
      <c r="D34" s="267"/>
      <c r="E34" s="267"/>
      <c r="F34" s="267"/>
      <c r="G34" s="267"/>
      <c r="H34" s="267"/>
      <c r="I34" s="267"/>
      <c r="J34" s="267"/>
      <c r="K34" s="267"/>
      <c r="L34" s="267"/>
      <c r="M34" s="269" t="str">
        <f t="shared" ref="M34:M41" si="0">IF(COUNT(C34:L34)=0,"",COUNT(C34:L34))</f>
        <v/>
      </c>
      <c r="N34" s="269" t="str">
        <f t="shared" ref="N34:N41" si="1">IF(COUNT(C34:L34)=0,"",AVERAGE(C34:L34))</f>
        <v/>
      </c>
      <c r="O34" s="269" t="str">
        <f t="shared" ref="O34:O41" si="2">IF(M34="","",MAX(C34:L34))</f>
        <v/>
      </c>
      <c r="P34" s="310" t="str">
        <f t="shared" ref="P34:P41" si="3">IF(OR((N34=""),(O34="")),"",O34/N34)</f>
        <v/>
      </c>
    </row>
    <row r="35" spans="2:16" ht="21" hidden="1" customHeight="1" x14ac:dyDescent="0.35">
      <c r="B35" s="264"/>
      <c r="C35" s="267"/>
      <c r="D35" s="267"/>
      <c r="E35" s="267"/>
      <c r="F35" s="267"/>
      <c r="G35" s="267"/>
      <c r="H35" s="267"/>
      <c r="I35" s="267"/>
      <c r="J35" s="267"/>
      <c r="K35" s="267"/>
      <c r="L35" s="267"/>
      <c r="M35" s="269" t="str">
        <f t="shared" si="0"/>
        <v/>
      </c>
      <c r="N35" s="269" t="str">
        <f t="shared" si="1"/>
        <v/>
      </c>
      <c r="O35" s="269" t="str">
        <f t="shared" si="2"/>
        <v/>
      </c>
      <c r="P35" s="310" t="str">
        <f t="shared" si="3"/>
        <v/>
      </c>
    </row>
    <row r="36" spans="2:16" ht="21" hidden="1" customHeight="1" x14ac:dyDescent="0.35">
      <c r="B36" s="264"/>
      <c r="C36" s="267"/>
      <c r="D36" s="267"/>
      <c r="E36" s="267"/>
      <c r="F36" s="267"/>
      <c r="G36" s="267"/>
      <c r="H36" s="267"/>
      <c r="I36" s="267"/>
      <c r="J36" s="267"/>
      <c r="K36" s="267"/>
      <c r="L36" s="267"/>
      <c r="M36" s="269" t="str">
        <f t="shared" si="0"/>
        <v/>
      </c>
      <c r="N36" s="269" t="str">
        <f t="shared" si="1"/>
        <v/>
      </c>
      <c r="O36" s="269" t="str">
        <f t="shared" si="2"/>
        <v/>
      </c>
      <c r="P36" s="310" t="str">
        <f t="shared" si="3"/>
        <v/>
      </c>
    </row>
    <row r="37" spans="2:16" ht="21" hidden="1" customHeight="1" x14ac:dyDescent="0.35">
      <c r="B37" s="264"/>
      <c r="C37" s="267"/>
      <c r="D37" s="267"/>
      <c r="E37" s="267"/>
      <c r="F37" s="267"/>
      <c r="G37" s="267"/>
      <c r="H37" s="267"/>
      <c r="I37" s="267"/>
      <c r="J37" s="267"/>
      <c r="K37" s="267"/>
      <c r="L37" s="267"/>
      <c r="M37" s="269" t="str">
        <f t="shared" si="0"/>
        <v/>
      </c>
      <c r="N37" s="269" t="str">
        <f t="shared" si="1"/>
        <v/>
      </c>
      <c r="O37" s="269" t="str">
        <f t="shared" si="2"/>
        <v/>
      </c>
      <c r="P37" s="310" t="str">
        <f t="shared" si="3"/>
        <v/>
      </c>
    </row>
    <row r="38" spans="2:16" ht="21" hidden="1" customHeight="1" x14ac:dyDescent="0.35">
      <c r="B38" s="264"/>
      <c r="C38" s="267"/>
      <c r="D38" s="267"/>
      <c r="E38" s="267"/>
      <c r="F38" s="267"/>
      <c r="G38" s="267"/>
      <c r="H38" s="267"/>
      <c r="I38" s="267"/>
      <c r="J38" s="267"/>
      <c r="K38" s="267"/>
      <c r="L38" s="267"/>
      <c r="M38" s="269" t="str">
        <f t="shared" si="0"/>
        <v/>
      </c>
      <c r="N38" s="269" t="str">
        <f t="shared" si="1"/>
        <v/>
      </c>
      <c r="O38" s="269" t="str">
        <f t="shared" si="2"/>
        <v/>
      </c>
      <c r="P38" s="310" t="str">
        <f t="shared" si="3"/>
        <v/>
      </c>
    </row>
    <row r="39" spans="2:16" ht="21" hidden="1" customHeight="1" x14ac:dyDescent="0.35">
      <c r="B39" s="264"/>
      <c r="C39" s="267"/>
      <c r="D39" s="267"/>
      <c r="E39" s="267"/>
      <c r="F39" s="267"/>
      <c r="G39" s="267"/>
      <c r="H39" s="267"/>
      <c r="I39" s="267"/>
      <c r="J39" s="267"/>
      <c r="K39" s="267"/>
      <c r="L39" s="267"/>
      <c r="M39" s="269" t="str">
        <f t="shared" si="0"/>
        <v/>
      </c>
      <c r="N39" s="269" t="str">
        <f t="shared" si="1"/>
        <v/>
      </c>
      <c r="O39" s="269" t="str">
        <f t="shared" si="2"/>
        <v/>
      </c>
      <c r="P39" s="310" t="str">
        <f t="shared" si="3"/>
        <v/>
      </c>
    </row>
    <row r="40" spans="2:16" ht="21" hidden="1" customHeight="1" x14ac:dyDescent="0.35">
      <c r="B40" s="264"/>
      <c r="C40" s="267"/>
      <c r="D40" s="267"/>
      <c r="E40" s="267"/>
      <c r="F40" s="267"/>
      <c r="G40" s="267"/>
      <c r="H40" s="267"/>
      <c r="I40" s="267"/>
      <c r="J40" s="267"/>
      <c r="K40" s="267"/>
      <c r="L40" s="267"/>
      <c r="M40" s="269" t="str">
        <f t="shared" si="0"/>
        <v/>
      </c>
      <c r="N40" s="269" t="str">
        <f t="shared" si="1"/>
        <v/>
      </c>
      <c r="O40" s="269" t="str">
        <f t="shared" si="2"/>
        <v/>
      </c>
      <c r="P40" s="310" t="str">
        <f t="shared" si="3"/>
        <v/>
      </c>
    </row>
    <row r="41" spans="2:16" ht="21" hidden="1" customHeight="1" x14ac:dyDescent="0.35">
      <c r="B41" s="264"/>
      <c r="C41" s="271"/>
      <c r="D41" s="271"/>
      <c r="E41" s="271"/>
      <c r="F41" s="271"/>
      <c r="G41" s="271"/>
      <c r="H41" s="271"/>
      <c r="I41" s="271"/>
      <c r="J41" s="271"/>
      <c r="K41" s="271"/>
      <c r="L41" s="271"/>
      <c r="M41" s="269" t="str">
        <f t="shared" si="0"/>
        <v/>
      </c>
      <c r="N41" s="269" t="str">
        <f t="shared" si="1"/>
        <v/>
      </c>
      <c r="O41" s="269" t="str">
        <f t="shared" si="2"/>
        <v/>
      </c>
      <c r="P41" s="310" t="str">
        <f t="shared" si="3"/>
        <v/>
      </c>
    </row>
    <row r="42" spans="2:16" ht="18" customHeight="1" x14ac:dyDescent="0.3">
      <c r="B42" s="151" t="s">
        <v>40</v>
      </c>
      <c r="C42" s="164"/>
      <c r="D42" s="216"/>
      <c r="E42" s="272"/>
      <c r="F42" s="272"/>
      <c r="G42" s="272"/>
      <c r="H42" s="272"/>
      <c r="I42" s="272"/>
      <c r="J42" s="272"/>
      <c r="K42" s="272"/>
      <c r="L42" s="272"/>
      <c r="M42" s="272"/>
      <c r="N42" s="272"/>
      <c r="O42" s="272"/>
      <c r="P42" s="272"/>
    </row>
    <row r="43" spans="2:16" ht="14.1" customHeight="1" x14ac:dyDescent="0.35">
      <c r="B43" s="151" t="s">
        <v>94</v>
      </c>
      <c r="C43" s="164"/>
      <c r="D43" s="216"/>
      <c r="E43" s="216"/>
      <c r="F43" s="216"/>
      <c r="G43" s="217"/>
      <c r="H43" s="217"/>
      <c r="I43" s="217"/>
      <c r="J43" s="217"/>
      <c r="K43" s="217"/>
      <c r="L43" s="217"/>
      <c r="M43" s="217"/>
      <c r="N43" s="217"/>
      <c r="O43" s="560"/>
      <c r="P43" s="562"/>
    </row>
    <row r="44" spans="2:16" ht="14.1" customHeight="1" x14ac:dyDescent="0.3">
      <c r="B44" s="151" t="s">
        <v>85</v>
      </c>
      <c r="C44" s="164"/>
      <c r="D44" s="216"/>
      <c r="E44" s="216"/>
      <c r="F44" s="216"/>
      <c r="G44" s="217"/>
      <c r="H44" s="217"/>
      <c r="I44" s="217"/>
      <c r="J44" s="217"/>
      <c r="K44" s="217"/>
      <c r="L44" s="217"/>
      <c r="M44" s="217"/>
      <c r="N44" s="217"/>
      <c r="O44" s="217"/>
      <c r="P44" s="217"/>
    </row>
    <row r="45" spans="2:16" s="44" customFormat="1" ht="14.1" customHeight="1" x14ac:dyDescent="0.3">
      <c r="B45" s="218" t="s">
        <v>224</v>
      </c>
      <c r="C45" s="219"/>
      <c r="D45" s="219"/>
      <c r="E45" s="219"/>
      <c r="F45" s="219"/>
      <c r="G45" s="219"/>
      <c r="H45" s="219"/>
      <c r="I45" s="219"/>
      <c r="J45" s="219"/>
      <c r="K45" s="219"/>
      <c r="L45" s="219"/>
      <c r="M45" s="219"/>
      <c r="N45" s="219"/>
      <c r="O45" s="219"/>
      <c r="P45" s="219"/>
    </row>
    <row r="46" spans="2:16" ht="18" customHeight="1" x14ac:dyDescent="0.3">
      <c r="B46" s="151" t="s">
        <v>84</v>
      </c>
      <c r="C46" s="164"/>
      <c r="D46" s="164"/>
      <c r="E46" s="164"/>
      <c r="F46" s="164"/>
      <c r="G46" s="164"/>
      <c r="H46" s="164"/>
      <c r="I46" s="164"/>
      <c r="J46" s="164"/>
      <c r="K46" s="164"/>
      <c r="L46" s="164"/>
      <c r="M46" s="164"/>
      <c r="N46" s="164"/>
      <c r="O46" s="164"/>
      <c r="P46" s="164"/>
    </row>
    <row r="59" s="44" customFormat="1" ht="14.25" customHeight="1" x14ac:dyDescent="0.25"/>
    <row r="60" s="44" customFormat="1" ht="16.05" customHeight="1" x14ac:dyDescent="0.25"/>
  </sheetData>
  <sheetProtection algorithmName="SHA-512" hashValue="GTbWY8k+GwhMyxxxsSsrDMzHzpjZU6qsP6W9i2v/257MT9dKjRJihDVlkP5Gh0osLSjWHIJuY/oPVAL66pufDQ==" saltValue="Mif3sU8RIkypYSow1ap/Ug==" spinCount="100000" sheet="1" objects="1" scenarios="1"/>
  <mergeCells count="10">
    <mergeCell ref="B33:C33"/>
    <mergeCell ref="B31:C31"/>
    <mergeCell ref="B32:C32"/>
    <mergeCell ref="B30:C30"/>
    <mergeCell ref="B8:P8"/>
    <mergeCell ref="N11:N13"/>
    <mergeCell ref="O11:O13"/>
    <mergeCell ref="P11:P13"/>
    <mergeCell ref="M11:M13"/>
    <mergeCell ref="B9:P9"/>
  </mergeCells>
  <phoneticPr fontId="0" type="noConversion"/>
  <printOptions horizontalCentered="1" verticalCentered="1"/>
  <pageMargins left="0.52" right="0.67" top="1" bottom="1" header="0.5" footer="0.5"/>
  <pageSetup scale="67"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902" r:id="rId4" name="Check Box 6">
              <controlPr defaultSize="0" autoFill="0" autoLine="0" autoPict="0">
                <anchor moveWithCells="1">
                  <from>
                    <xdr:col>5</xdr:col>
                    <xdr:colOff>510540</xdr:colOff>
                    <xdr:row>8</xdr:row>
                    <xdr:rowOff>22860</xdr:rowOff>
                  </from>
                  <to>
                    <xdr:col>5</xdr:col>
                    <xdr:colOff>861060</xdr:colOff>
                    <xdr:row>8</xdr:row>
                    <xdr:rowOff>236220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14CD-67FA-4542-A9C8-E34D9231A6D9}">
  <sheetPr codeName="Sheet39">
    <pageSetUpPr fitToPage="1"/>
  </sheetPr>
  <dimension ref="A1:AA60"/>
  <sheetViews>
    <sheetView showGridLines="0" showRowColHeaders="0" zoomScale="75" zoomScaleNormal="70" zoomScaleSheetLayoutView="100" workbookViewId="0">
      <selection activeCell="D11" sqref="D11"/>
    </sheetView>
  </sheetViews>
  <sheetFormatPr defaultColWidth="9.33203125" defaultRowHeight="13.2" x14ac:dyDescent="0.25"/>
  <cols>
    <col min="1" max="1" width="15.33203125" style="149" customWidth="1"/>
    <col min="2" max="2" width="9.77734375" style="149" customWidth="1"/>
    <col min="3" max="3" width="28.21875" style="149" customWidth="1"/>
    <col min="4" max="12" width="13.77734375" style="149" customWidth="1"/>
    <col min="13" max="13" width="13.77734375" style="149" hidden="1" customWidth="1"/>
    <col min="14" max="15" width="13.77734375" style="149" customWidth="1"/>
    <col min="16" max="16" width="17.77734375" style="149" customWidth="1"/>
    <col min="17" max="16384" width="9.33203125" style="149"/>
  </cols>
  <sheetData>
    <row r="1" spans="2:27" s="44" customFormat="1" ht="3" customHeight="1" x14ac:dyDescent="0.25">
      <c r="AA1" s="588"/>
    </row>
    <row r="2" spans="2:27" s="125" customFormat="1" ht="24" customHeight="1" x14ac:dyDescent="0.25">
      <c r="B2" s="152" t="s">
        <v>295</v>
      </c>
      <c r="C2" s="153"/>
      <c r="D2" s="153"/>
      <c r="E2" s="153"/>
      <c r="F2" s="153"/>
      <c r="G2" s="153"/>
      <c r="H2" s="153"/>
      <c r="I2" s="153"/>
      <c r="J2" s="153"/>
      <c r="K2" s="153"/>
      <c r="L2" s="154"/>
      <c r="M2" s="154"/>
      <c r="N2" s="154"/>
      <c r="O2" s="154"/>
      <c r="P2" s="155" t="s">
        <v>172</v>
      </c>
    </row>
    <row r="3" spans="2:27" s="128" customFormat="1" ht="4.5" customHeight="1" x14ac:dyDescent="0.25">
      <c r="B3" s="126"/>
      <c r="C3" s="127"/>
      <c r="D3" s="127"/>
      <c r="E3" s="127"/>
      <c r="F3" s="127"/>
      <c r="G3" s="127"/>
      <c r="H3" s="127"/>
      <c r="I3" s="127"/>
      <c r="J3" s="127"/>
      <c r="K3" s="127"/>
      <c r="L3" s="127"/>
      <c r="M3" s="127"/>
      <c r="N3" s="127"/>
      <c r="O3" s="127"/>
      <c r="P3" s="127"/>
    </row>
    <row r="4" spans="2:27" s="128" customFormat="1" ht="24" customHeight="1" x14ac:dyDescent="0.35">
      <c r="B4" s="358" t="str">
        <f>CONCATENATE(Cover!D21,"  ",Cover!E21)</f>
        <v xml:space="preserve">FACILITY NAME:  </v>
      </c>
      <c r="C4" s="129"/>
      <c r="D4" s="130"/>
      <c r="E4" s="131"/>
      <c r="F4" s="132"/>
      <c r="G4" s="133"/>
      <c r="H4" s="233" t="str">
        <f>CONCATENATE(Cover!D23,"  ",Cover!E23)</f>
        <v xml:space="preserve">DWEE PROGRAM NO.:  </v>
      </c>
      <c r="I4" s="129"/>
      <c r="J4" s="129"/>
      <c r="K4" s="361"/>
      <c r="L4" s="235" t="str">
        <f>CONCATENATE(Cover!D24,"  ",Cover!E24)</f>
        <v xml:space="preserve">DWEE FACILITY NO.:  </v>
      </c>
      <c r="M4" s="132"/>
      <c r="N4" s="132"/>
      <c r="O4" s="132"/>
      <c r="P4" s="135"/>
    </row>
    <row r="5" spans="2:27" s="128" customFormat="1" ht="4.5" customHeight="1" x14ac:dyDescent="0.35">
      <c r="B5" s="236"/>
      <c r="C5" s="136"/>
      <c r="D5" s="127"/>
      <c r="E5" s="127"/>
      <c r="F5" s="127"/>
      <c r="G5" s="137"/>
      <c r="H5" s="237"/>
      <c r="I5" s="137"/>
      <c r="J5" s="137"/>
      <c r="K5" s="127"/>
      <c r="L5" s="127"/>
      <c r="M5" s="127"/>
      <c r="N5" s="127"/>
      <c r="O5" s="127"/>
      <c r="P5" s="127"/>
    </row>
    <row r="6" spans="2:27" s="142" customFormat="1" ht="24" customHeight="1" x14ac:dyDescent="0.35">
      <c r="B6" s="360" t="str">
        <f>CONCATENATE(Cover!D26,"  ",Cover!E26)</f>
        <v xml:space="preserve">CONSULTANT:  </v>
      </c>
      <c r="C6" s="129"/>
      <c r="D6" s="138"/>
      <c r="E6" s="139"/>
      <c r="F6" s="139"/>
      <c r="G6" s="133"/>
      <c r="H6" s="238" t="str">
        <f>IF(Cover!E27="",Cover!D27,CONCATENATE(Cover!D27,"  ",TEXT(Cover!E27,"dd-mmm-yy")))</f>
        <v>COMPLETION DATE:</v>
      </c>
      <c r="I6" s="129"/>
      <c r="J6" s="129"/>
      <c r="K6" s="361"/>
      <c r="L6" s="240" t="str">
        <f>CONCATENATE(Cover!D28,"  ",Cover!E28)</f>
        <v xml:space="preserve">PREPARED BY:  </v>
      </c>
      <c r="M6" s="139"/>
      <c r="N6" s="139"/>
      <c r="O6" s="139"/>
      <c r="P6" s="141"/>
    </row>
    <row r="7" spans="2:27" s="146" customFormat="1" ht="3" customHeight="1" x14ac:dyDescent="0.25">
      <c r="B7" s="143"/>
      <c r="C7" s="144"/>
      <c r="D7" s="144"/>
      <c r="E7" s="144"/>
      <c r="F7" s="144"/>
      <c r="G7" s="144"/>
      <c r="H7" s="145"/>
      <c r="I7" s="144"/>
      <c r="J7" s="144"/>
      <c r="K7" s="144"/>
      <c r="L7" s="144"/>
      <c r="M7" s="144"/>
      <c r="N7" s="144"/>
      <c r="O7" s="144"/>
      <c r="P7" s="144"/>
    </row>
    <row r="8" spans="2:27" s="128" customFormat="1" ht="24" customHeight="1" x14ac:dyDescent="0.25">
      <c r="B8" s="712" t="s">
        <v>88</v>
      </c>
      <c r="C8" s="713"/>
      <c r="D8" s="713"/>
      <c r="E8" s="713"/>
      <c r="F8" s="713"/>
      <c r="G8" s="713"/>
      <c r="H8" s="713"/>
      <c r="I8" s="713"/>
      <c r="J8" s="713"/>
      <c r="K8" s="713"/>
      <c r="L8" s="713"/>
      <c r="M8" s="713"/>
      <c r="N8" s="713"/>
      <c r="O8" s="713"/>
      <c r="P8" s="714"/>
    </row>
    <row r="9" spans="2:27" s="128" customFormat="1" ht="21" customHeight="1" x14ac:dyDescent="0.25">
      <c r="B9" s="709" t="s">
        <v>81</v>
      </c>
      <c r="C9" s="710"/>
      <c r="D9" s="710"/>
      <c r="E9" s="710"/>
      <c r="F9" s="710"/>
      <c r="G9" s="710"/>
      <c r="H9" s="710"/>
      <c r="I9" s="710"/>
      <c r="J9" s="710"/>
      <c r="K9" s="710"/>
      <c r="L9" s="710"/>
      <c r="M9" s="710"/>
      <c r="N9" s="710"/>
      <c r="O9" s="710"/>
      <c r="P9" s="711"/>
      <c r="Q9" s="149"/>
      <c r="R9" s="149"/>
      <c r="S9" s="149"/>
      <c r="T9" s="203"/>
    </row>
    <row r="10" spans="2:27" ht="4.5" customHeight="1" x14ac:dyDescent="0.25">
      <c r="B10" s="147"/>
      <c r="C10" s="150"/>
      <c r="D10" s="150"/>
      <c r="E10" s="150"/>
      <c r="F10" s="150"/>
      <c r="G10" s="150"/>
      <c r="H10" s="150"/>
      <c r="I10" s="150"/>
      <c r="J10" s="150"/>
      <c r="K10" s="150"/>
      <c r="L10" s="150"/>
      <c r="M10" s="150"/>
      <c r="N10" s="150"/>
      <c r="O10" s="150"/>
      <c r="P10" s="150"/>
    </row>
    <row r="11" spans="2:27" ht="21" customHeight="1" x14ac:dyDescent="0.35">
      <c r="B11" s="241" t="s">
        <v>42</v>
      </c>
      <c r="C11" s="242"/>
      <c r="D11" s="409"/>
      <c r="E11" s="409"/>
      <c r="F11" s="409"/>
      <c r="G11" s="409"/>
      <c r="H11" s="409"/>
      <c r="I11" s="409"/>
      <c r="J11" s="409"/>
      <c r="K11" s="409"/>
      <c r="L11" s="409"/>
      <c r="M11" s="715" t="s">
        <v>43</v>
      </c>
      <c r="N11" s="715" t="s">
        <v>24</v>
      </c>
      <c r="O11" s="715" t="s">
        <v>25</v>
      </c>
      <c r="P11" s="715" t="s">
        <v>275</v>
      </c>
    </row>
    <row r="12" spans="2:27" ht="21" customHeight="1" x14ac:dyDescent="0.35">
      <c r="B12" s="241" t="s">
        <v>26</v>
      </c>
      <c r="C12" s="242"/>
      <c r="D12" s="410"/>
      <c r="E12" s="378"/>
      <c r="F12" s="378"/>
      <c r="G12" s="378"/>
      <c r="H12" s="378"/>
      <c r="I12" s="378"/>
      <c r="J12" s="378"/>
      <c r="K12" s="378"/>
      <c r="L12" s="378"/>
      <c r="M12" s="716"/>
      <c r="N12" s="716"/>
      <c r="O12" s="716"/>
      <c r="P12" s="716"/>
    </row>
    <row r="13" spans="2:27" ht="21" customHeight="1" x14ac:dyDescent="0.35">
      <c r="B13" s="241" t="s">
        <v>28</v>
      </c>
      <c r="C13" s="242"/>
      <c r="D13" s="411"/>
      <c r="E13" s="364"/>
      <c r="F13" s="364"/>
      <c r="G13" s="364"/>
      <c r="H13" s="364"/>
      <c r="I13" s="364"/>
      <c r="J13" s="364"/>
      <c r="K13" s="364"/>
      <c r="L13" s="364"/>
      <c r="M13" s="717"/>
      <c r="N13" s="717"/>
      <c r="O13" s="717"/>
      <c r="P13" s="717"/>
    </row>
    <row r="14" spans="2:27" ht="21" customHeight="1" x14ac:dyDescent="0.35">
      <c r="B14" s="245" t="s">
        <v>237</v>
      </c>
      <c r="C14" s="273"/>
      <c r="D14" s="250"/>
      <c r="E14" s="250"/>
      <c r="F14" s="250"/>
      <c r="G14" s="250"/>
      <c r="H14" s="250"/>
      <c r="I14" s="250"/>
      <c r="J14" s="250"/>
      <c r="K14" s="250"/>
      <c r="L14" s="250"/>
      <c r="M14" s="306"/>
      <c r="N14" s="306"/>
      <c r="O14" s="306"/>
      <c r="P14" s="268"/>
    </row>
    <row r="15" spans="2:27" ht="21" customHeight="1" x14ac:dyDescent="0.35">
      <c r="B15" s="256" t="str">
        <f>IF('Form-6a-(1)'!B17="","",'Form-6a-(1)'!B17)</f>
        <v>Benzene</v>
      </c>
      <c r="C15" s="257"/>
      <c r="D15" s="412"/>
      <c r="E15" s="367"/>
      <c r="F15" s="367"/>
      <c r="G15" s="367"/>
      <c r="H15" s="367"/>
      <c r="I15" s="367"/>
      <c r="J15" s="367"/>
      <c r="K15" s="367"/>
      <c r="L15" s="367"/>
      <c r="M15" s="255" t="str">
        <f>IF(COUNT(D15:L15,#REF!)=0,"",COUNT(D15:L15,#REF!))</f>
        <v/>
      </c>
      <c r="N15" s="268" t="str">
        <f>'Form-7-(1)'!N15</f>
        <v/>
      </c>
      <c r="O15" s="268" t="str">
        <f>'Form-7-(1)'!O15</f>
        <v/>
      </c>
      <c r="P15" s="255" t="str">
        <f>'Form-7-(1)'!P15</f>
        <v/>
      </c>
    </row>
    <row r="16" spans="2:27" ht="21" customHeight="1" x14ac:dyDescent="0.35">
      <c r="B16" s="256" t="str">
        <f>IF('Form-6a-(1)'!B18="","",'Form-6a-(1)'!B18)</f>
        <v>Toluene</v>
      </c>
      <c r="C16" s="257"/>
      <c r="D16" s="413"/>
      <c r="E16" s="370"/>
      <c r="F16" s="370"/>
      <c r="G16" s="370"/>
      <c r="H16" s="370"/>
      <c r="I16" s="370"/>
      <c r="J16" s="370"/>
      <c r="K16" s="370"/>
      <c r="L16" s="370"/>
      <c r="M16" s="255" t="str">
        <f>IF(COUNT(D16:L16,#REF!)=0,"",COUNT(D16:L16,#REF!))</f>
        <v/>
      </c>
      <c r="N16" s="268" t="str">
        <f>'Form-7-(1)'!N16</f>
        <v/>
      </c>
      <c r="O16" s="268" t="str">
        <f>'Form-7-(1)'!O16</f>
        <v/>
      </c>
      <c r="P16" s="255" t="str">
        <f>'Form-7-(1)'!P16</f>
        <v/>
      </c>
    </row>
    <row r="17" spans="1:16" ht="21" customHeight="1" x14ac:dyDescent="0.35">
      <c r="B17" s="256" t="str">
        <f>IF('Form-6a-(1)'!B19="","",'Form-6a-(1)'!B19)</f>
        <v>Ethylbenzene</v>
      </c>
      <c r="C17" s="257"/>
      <c r="D17" s="413"/>
      <c r="E17" s="370"/>
      <c r="F17" s="370"/>
      <c r="G17" s="370"/>
      <c r="H17" s="370"/>
      <c r="I17" s="370"/>
      <c r="J17" s="370"/>
      <c r="K17" s="370"/>
      <c r="L17" s="370"/>
      <c r="M17" s="255" t="str">
        <f>IF(COUNT(D17:L17,#REF!)=0,"",COUNT(D17:L17,#REF!))</f>
        <v/>
      </c>
      <c r="N17" s="268" t="str">
        <f>'Form-7-(1)'!N17</f>
        <v/>
      </c>
      <c r="O17" s="268" t="str">
        <f>'Form-7-(1)'!O17</f>
        <v/>
      </c>
      <c r="P17" s="255" t="str">
        <f>'Form-7-(1)'!P17</f>
        <v/>
      </c>
    </row>
    <row r="18" spans="1:16" ht="21" customHeight="1" x14ac:dyDescent="0.35">
      <c r="B18" s="256" t="str">
        <f>IF('Form-6a-(1)'!B20="","",'Form-6a-(1)'!B20)</f>
        <v>Xylenes</v>
      </c>
      <c r="C18" s="257"/>
      <c r="D18" s="413"/>
      <c r="E18" s="370"/>
      <c r="F18" s="370"/>
      <c r="G18" s="370"/>
      <c r="H18" s="370"/>
      <c r="I18" s="370"/>
      <c r="J18" s="370"/>
      <c r="K18" s="370"/>
      <c r="L18" s="370"/>
      <c r="M18" s="255" t="str">
        <f>IF(COUNT(D18:L18,#REF!)=0,"",COUNT(D18:L18,#REF!))</f>
        <v/>
      </c>
      <c r="N18" s="268" t="str">
        <f>'Form-7-(1)'!N18</f>
        <v/>
      </c>
      <c r="O18" s="268" t="str">
        <f>'Form-7-(1)'!O18</f>
        <v/>
      </c>
      <c r="P18" s="255" t="str">
        <f>'Form-7-(1)'!P18</f>
        <v/>
      </c>
    </row>
    <row r="19" spans="1:16" ht="21" customHeight="1" x14ac:dyDescent="0.35">
      <c r="B19" s="256" t="str">
        <f>IF('Form-6a-(1)'!B21="","",'Form-6a-(1)'!B21)</f>
        <v>n-Hexane</v>
      </c>
      <c r="C19" s="257"/>
      <c r="D19" s="413"/>
      <c r="E19" s="370"/>
      <c r="F19" s="370"/>
      <c r="G19" s="370"/>
      <c r="H19" s="370"/>
      <c r="I19" s="370"/>
      <c r="J19" s="370"/>
      <c r="K19" s="370"/>
      <c r="L19" s="370"/>
      <c r="M19" s="255" t="str">
        <f>IF(COUNT(D19:L19,#REF!)=0,"",COUNT(D19:L19,#REF!))</f>
        <v/>
      </c>
      <c r="N19" s="268" t="str">
        <f>'Form-7-(1)'!N19</f>
        <v/>
      </c>
      <c r="O19" s="268" t="str">
        <f>'Form-7-(1)'!O19</f>
        <v/>
      </c>
      <c r="P19" s="255" t="str">
        <f>'Form-7-(1)'!P19</f>
        <v/>
      </c>
    </row>
    <row r="20" spans="1:16" ht="21" customHeight="1" x14ac:dyDescent="0.35">
      <c r="B20" s="256" t="str">
        <f>IF('Form-6a-(1)'!B22="","",'Form-6a-(1)'!B22)</f>
        <v>Methyl-tert-butyl-ether (MTBE)</v>
      </c>
      <c r="C20" s="257"/>
      <c r="D20" s="413"/>
      <c r="E20" s="370"/>
      <c r="F20" s="370"/>
      <c r="G20" s="370"/>
      <c r="H20" s="370"/>
      <c r="I20" s="370"/>
      <c r="J20" s="370"/>
      <c r="K20" s="370"/>
      <c r="L20" s="370"/>
      <c r="M20" s="255" t="str">
        <f>IF(COUNT(D20:L20,#REF!)=0,"",COUNT(D20:L20,#REF!))</f>
        <v/>
      </c>
      <c r="N20" s="268" t="str">
        <f>'Form-7-(1)'!N20</f>
        <v/>
      </c>
      <c r="O20" s="268" t="str">
        <f>'Form-7-(1)'!O20</f>
        <v/>
      </c>
      <c r="P20" s="255" t="str">
        <f>'Form-7-(1)'!P20</f>
        <v/>
      </c>
    </row>
    <row r="21" spans="1:16" ht="21" customHeight="1" x14ac:dyDescent="0.35">
      <c r="B21" s="256" t="str">
        <f>IF('Form-6a-(1)'!B23="","",'Form-6a-(1)'!B23)</f>
        <v>Naphthalene</v>
      </c>
      <c r="C21" s="257"/>
      <c r="D21" s="414"/>
      <c r="E21" s="376"/>
      <c r="F21" s="376"/>
      <c r="G21" s="376"/>
      <c r="H21" s="376"/>
      <c r="I21" s="376"/>
      <c r="J21" s="376"/>
      <c r="K21" s="376"/>
      <c r="L21" s="376"/>
      <c r="M21" s="255" t="str">
        <f>IF(COUNT(D21:L21,#REF!)=0,"",COUNT(D21:L21,#REF!))</f>
        <v/>
      </c>
      <c r="N21" s="268" t="str">
        <f>'Form-7-(1)'!N21</f>
        <v/>
      </c>
      <c r="O21" s="268" t="str">
        <f>'Form-7-(1)'!O21</f>
        <v/>
      </c>
      <c r="P21" s="255" t="str">
        <f>'Form-7-(1)'!P21</f>
        <v/>
      </c>
    </row>
    <row r="22" spans="1:16" ht="21" customHeight="1" x14ac:dyDescent="0.35">
      <c r="B22" s="307" t="s">
        <v>36</v>
      </c>
      <c r="C22" s="262"/>
      <c r="D22" s="250"/>
      <c r="E22" s="250"/>
      <c r="F22" s="250"/>
      <c r="G22" s="250"/>
      <c r="H22" s="250"/>
      <c r="I22" s="250"/>
      <c r="J22" s="250"/>
      <c r="K22" s="250"/>
      <c r="L22" s="250"/>
      <c r="M22" s="269" t="str">
        <f>IF(COUNT(C22:L22,#REF!)=0,"",COUNT(C22:L22,#REF!))</f>
        <v/>
      </c>
      <c r="N22" s="308"/>
      <c r="O22" s="308"/>
      <c r="P22" s="255"/>
    </row>
    <row r="23" spans="1:16" ht="21" customHeight="1" x14ac:dyDescent="0.35">
      <c r="B23" s="256" t="str">
        <f>IF('Form-6a-(1)'!B25="","",'Form-6a-(1)'!B25)</f>
        <v>TEH (as diesel)</v>
      </c>
      <c r="C23" s="257"/>
      <c r="D23" s="412"/>
      <c r="E23" s="367"/>
      <c r="F23" s="367"/>
      <c r="G23" s="367"/>
      <c r="H23" s="367"/>
      <c r="I23" s="367"/>
      <c r="J23" s="367"/>
      <c r="K23" s="367"/>
      <c r="L23" s="367"/>
      <c r="M23" s="255" t="str">
        <f>IF(COUNT(D23:L23,#REF!)=0,"",COUNT(D23:L23,#REF!))</f>
        <v/>
      </c>
      <c r="N23" s="268" t="str">
        <f>'Form-7-(1)'!N23</f>
        <v/>
      </c>
      <c r="O23" s="268" t="str">
        <f>'Form-7-(1)'!O23</f>
        <v/>
      </c>
      <c r="P23" s="255" t="str">
        <f>'Form-7-(1)'!P23</f>
        <v/>
      </c>
    </row>
    <row r="24" spans="1:16" ht="21" customHeight="1" x14ac:dyDescent="0.35">
      <c r="B24" s="256" t="str">
        <f>IF('Form-6a-(1)'!B26="","",'Form-6a-(1)'!B26)</f>
        <v>TEH (as waste oil)</v>
      </c>
      <c r="C24" s="257"/>
      <c r="D24" s="413"/>
      <c r="E24" s="370"/>
      <c r="F24" s="370"/>
      <c r="G24" s="370"/>
      <c r="H24" s="370"/>
      <c r="I24" s="370"/>
      <c r="J24" s="370"/>
      <c r="K24" s="370"/>
      <c r="L24" s="370"/>
      <c r="M24" s="255" t="str">
        <f>IF(COUNT(D24:L24,#REF!)=0,"",COUNT(D24:L24,#REF!))</f>
        <v/>
      </c>
      <c r="N24" s="268" t="str">
        <f>'Form-7-(1)'!N24</f>
        <v/>
      </c>
      <c r="O24" s="268" t="str">
        <f>'Form-7-(1)'!O24</f>
        <v/>
      </c>
      <c r="P24" s="255" t="str">
        <f>'Form-7-(1)'!P24</f>
        <v/>
      </c>
    </row>
    <row r="25" spans="1:16" ht="21" customHeight="1" x14ac:dyDescent="0.35">
      <c r="B25" s="256" t="str">
        <f>IF('Form-6a-(1)'!B27="","",'Form-6a-(1)'!B27)</f>
        <v>TEH (as kerosene)</v>
      </c>
      <c r="C25" s="262"/>
      <c r="D25" s="413"/>
      <c r="E25" s="370"/>
      <c r="F25" s="370"/>
      <c r="G25" s="370"/>
      <c r="H25" s="370"/>
      <c r="I25" s="370"/>
      <c r="J25" s="370"/>
      <c r="K25" s="370"/>
      <c r="L25" s="370"/>
      <c r="M25" s="255" t="str">
        <f>IF(COUNT(D25:L25,#REF!)=0,"",COUNT(D25:L25,#REF!))</f>
        <v/>
      </c>
      <c r="N25" s="268" t="str">
        <f>'Form-7-(1)'!N25</f>
        <v/>
      </c>
      <c r="O25" s="268" t="str">
        <f>'Form-7-(1)'!O25</f>
        <v/>
      </c>
      <c r="P25" s="255" t="str">
        <f>'Form-7-(1)'!P25</f>
        <v/>
      </c>
    </row>
    <row r="26" spans="1:16" ht="21" customHeight="1" x14ac:dyDescent="0.35">
      <c r="B26" s="256" t="s">
        <v>89</v>
      </c>
      <c r="C26" s="257" t="str">
        <f>IF('Form-7-(1)'!C26="","",'Form-7-(1)'!C26)</f>
        <v/>
      </c>
      <c r="D26" s="413"/>
      <c r="E26" s="370"/>
      <c r="F26" s="370"/>
      <c r="G26" s="370"/>
      <c r="H26" s="370"/>
      <c r="I26" s="370"/>
      <c r="J26" s="370"/>
      <c r="K26" s="370"/>
      <c r="L26" s="370"/>
      <c r="M26" s="255" t="str">
        <f>IF(COUNT(D26:L26,#REF!)=0,"",COUNT(D26:L26,#REF!))</f>
        <v/>
      </c>
      <c r="N26" s="268" t="str">
        <f>'Form-7-(1)'!N26</f>
        <v/>
      </c>
      <c r="O26" s="268" t="str">
        <f>'Form-7-(1)'!O26</f>
        <v/>
      </c>
      <c r="P26" s="255" t="str">
        <f>'Form-7-(1)'!P26</f>
        <v/>
      </c>
    </row>
    <row r="27" spans="1:16" ht="21" customHeight="1" x14ac:dyDescent="0.35">
      <c r="A27" s="149" t="s">
        <v>41</v>
      </c>
      <c r="B27" s="256" t="s">
        <v>89</v>
      </c>
      <c r="C27" s="257" t="str">
        <f>IF('Form-7-(1)'!C27="","",'Form-7-(1)'!C27)</f>
        <v/>
      </c>
      <c r="D27" s="413"/>
      <c r="E27" s="370"/>
      <c r="F27" s="370"/>
      <c r="G27" s="370"/>
      <c r="H27" s="370"/>
      <c r="I27" s="370"/>
      <c r="J27" s="370"/>
      <c r="K27" s="370"/>
      <c r="L27" s="370"/>
      <c r="M27" s="255" t="str">
        <f>IF(COUNT(D27:L27,#REF!)=0,"",COUNT(D27:L27,#REF!))</f>
        <v/>
      </c>
      <c r="N27" s="268" t="str">
        <f>'Form-7-(1)'!N27</f>
        <v/>
      </c>
      <c r="O27" s="268" t="str">
        <f>'Form-7-(1)'!O27</f>
        <v/>
      </c>
      <c r="P27" s="255" t="str">
        <f>'Form-7-(1)'!P27</f>
        <v/>
      </c>
    </row>
    <row r="28" spans="1:16" ht="21" customHeight="1" x14ac:dyDescent="0.35">
      <c r="B28" s="256" t="s">
        <v>89</v>
      </c>
      <c r="C28" s="257" t="str">
        <f>IF('Form-7-(1)'!C28="","",'Form-7-(1)'!C28)</f>
        <v/>
      </c>
      <c r="D28" s="414"/>
      <c r="E28" s="376"/>
      <c r="F28" s="376"/>
      <c r="G28" s="376"/>
      <c r="H28" s="376"/>
      <c r="I28" s="376"/>
      <c r="J28" s="376"/>
      <c r="K28" s="376"/>
      <c r="L28" s="376"/>
      <c r="M28" s="255" t="str">
        <f>IF(COUNT(D28:L28,#REF!)=0,"",COUNT(D28:L28,#REF!))</f>
        <v/>
      </c>
      <c r="N28" s="268" t="str">
        <f>'Form-7-(1)'!N28</f>
        <v/>
      </c>
      <c r="O28" s="268" t="str">
        <f>'Form-7-(1)'!O28</f>
        <v/>
      </c>
      <c r="P28" s="255" t="str">
        <f>'Form-7-(1)'!P28</f>
        <v/>
      </c>
    </row>
    <row r="29" spans="1:16" ht="21" customHeight="1" x14ac:dyDescent="0.35">
      <c r="B29" s="309" t="s">
        <v>80</v>
      </c>
      <c r="C29" s="259"/>
      <c r="D29" s="262"/>
      <c r="E29" s="262"/>
      <c r="F29" s="262"/>
      <c r="G29" s="262"/>
      <c r="H29" s="262"/>
      <c r="I29" s="262"/>
      <c r="J29" s="262"/>
      <c r="K29" s="262"/>
      <c r="L29" s="262"/>
      <c r="M29" s="308"/>
      <c r="N29" s="308"/>
      <c r="O29" s="308"/>
      <c r="P29" s="263"/>
    </row>
    <row r="30" spans="1:16" ht="21" customHeight="1" x14ac:dyDescent="0.35">
      <c r="B30" s="759" t="str">
        <f>IF('Form-7-(1)'!B30="","",'Form-7-(1)'!B30)</f>
        <v/>
      </c>
      <c r="C30" s="760"/>
      <c r="D30" s="412"/>
      <c r="E30" s="367"/>
      <c r="F30" s="367"/>
      <c r="G30" s="367"/>
      <c r="H30" s="367"/>
      <c r="I30" s="367"/>
      <c r="J30" s="367"/>
      <c r="K30" s="367"/>
      <c r="L30" s="367"/>
      <c r="M30" s="255" t="str">
        <f>IF(COUNT(D30:L30,#REF!)=0,"",COUNT(D30:L30,#REF!))</f>
        <v/>
      </c>
      <c r="N30" s="268" t="str">
        <f>'Form-7-(1)'!N30</f>
        <v/>
      </c>
      <c r="O30" s="268" t="str">
        <f>'Form-7-(1)'!O30</f>
        <v/>
      </c>
      <c r="P30" s="255" t="str">
        <f>'Form-7-(1)'!P30</f>
        <v/>
      </c>
    </row>
    <row r="31" spans="1:16" ht="21" customHeight="1" x14ac:dyDescent="0.35">
      <c r="B31" s="759" t="str">
        <f>IF('Form-7-(1)'!B31="","",'Form-7-(1)'!B31)</f>
        <v/>
      </c>
      <c r="C31" s="760"/>
      <c r="D31" s="413"/>
      <c r="E31" s="370"/>
      <c r="F31" s="370"/>
      <c r="G31" s="370"/>
      <c r="H31" s="370"/>
      <c r="I31" s="370"/>
      <c r="J31" s="370"/>
      <c r="K31" s="370"/>
      <c r="L31" s="370"/>
      <c r="M31" s="255" t="str">
        <f>IF(COUNT(D31:L31,#REF!)=0,"",COUNT(D31:L31,#REF!))</f>
        <v/>
      </c>
      <c r="N31" s="268" t="str">
        <f>'Form-7-(1)'!N31</f>
        <v/>
      </c>
      <c r="O31" s="268" t="str">
        <f>'Form-7-(1)'!O31</f>
        <v/>
      </c>
      <c r="P31" s="255" t="str">
        <f>'Form-7-(1)'!P31</f>
        <v/>
      </c>
    </row>
    <row r="32" spans="1:16" ht="21" customHeight="1" x14ac:dyDescent="0.35">
      <c r="B32" s="759" t="str">
        <f>IF('Form-7-(1)'!B32="","",'Form-7-(1)'!B32)</f>
        <v/>
      </c>
      <c r="C32" s="760"/>
      <c r="D32" s="413"/>
      <c r="E32" s="370"/>
      <c r="F32" s="370"/>
      <c r="G32" s="370"/>
      <c r="H32" s="370"/>
      <c r="I32" s="370"/>
      <c r="J32" s="370"/>
      <c r="K32" s="370"/>
      <c r="L32" s="370"/>
      <c r="M32" s="255" t="str">
        <f>IF(COUNT(D32:L32,#REF!)=0,"",COUNT(D32:L32,#REF!))</f>
        <v/>
      </c>
      <c r="N32" s="268" t="str">
        <f>'Form-7-(1)'!N32</f>
        <v/>
      </c>
      <c r="O32" s="268" t="str">
        <f>'Form-7-(1)'!O32</f>
        <v/>
      </c>
      <c r="P32" s="255" t="str">
        <f>'Form-7-(1)'!P32</f>
        <v/>
      </c>
    </row>
    <row r="33" spans="2:16" ht="21" customHeight="1" x14ac:dyDescent="0.35">
      <c r="B33" s="759" t="str">
        <f>IF('Form-7-(1)'!B33="","",'Form-7-(1)'!B33)</f>
        <v/>
      </c>
      <c r="C33" s="760"/>
      <c r="D33" s="414"/>
      <c r="E33" s="376"/>
      <c r="F33" s="376"/>
      <c r="G33" s="376"/>
      <c r="H33" s="376"/>
      <c r="I33" s="376"/>
      <c r="J33" s="376"/>
      <c r="K33" s="376"/>
      <c r="L33" s="376"/>
      <c r="M33" s="255" t="str">
        <f>IF(COUNT(D33:L33,#REF!)=0,"",COUNT(D33:L33,#REF!))</f>
        <v/>
      </c>
      <c r="N33" s="268" t="str">
        <f>'Form-7-(1)'!N33</f>
        <v/>
      </c>
      <c r="O33" s="268" t="str">
        <f>'Form-7-(1)'!O33</f>
        <v/>
      </c>
      <c r="P33" s="255" t="str">
        <f>'Form-7-(1)'!P33</f>
        <v/>
      </c>
    </row>
    <row r="34" spans="2:16" ht="21" hidden="1" customHeight="1" x14ac:dyDescent="0.35">
      <c r="B34" s="264"/>
      <c r="C34" s="267"/>
      <c r="D34" s="267"/>
      <c r="E34" s="267"/>
      <c r="F34" s="267"/>
      <c r="G34" s="267"/>
      <c r="H34" s="267"/>
      <c r="I34" s="267"/>
      <c r="J34" s="267"/>
      <c r="K34" s="267"/>
      <c r="L34" s="267"/>
      <c r="M34" s="269" t="str">
        <f t="shared" ref="M34:M41" si="0">IF(COUNT(C34:L34)=0,"",COUNT(C34:L34))</f>
        <v/>
      </c>
      <c r="N34" s="269" t="str">
        <f t="shared" ref="N34:N41" si="1">IF(COUNT(C34:L34)=0,"",AVERAGE(C34:L34))</f>
        <v/>
      </c>
      <c r="O34" s="269" t="str">
        <f t="shared" ref="O34:O41" si="2">IF(M34="","",MAX(C34:L34))</f>
        <v/>
      </c>
      <c r="P34" s="310" t="str">
        <f t="shared" ref="P34:P41" si="3">IF(OR((N34=""),(O34="")),"",O34/N34)</f>
        <v/>
      </c>
    </row>
    <row r="35" spans="2:16" ht="21" hidden="1" customHeight="1" x14ac:dyDescent="0.35">
      <c r="B35" s="264"/>
      <c r="C35" s="267"/>
      <c r="D35" s="267"/>
      <c r="E35" s="267"/>
      <c r="F35" s="267"/>
      <c r="G35" s="267"/>
      <c r="H35" s="267"/>
      <c r="I35" s="267"/>
      <c r="J35" s="267"/>
      <c r="K35" s="267"/>
      <c r="L35" s="267"/>
      <c r="M35" s="269" t="str">
        <f t="shared" si="0"/>
        <v/>
      </c>
      <c r="N35" s="269" t="str">
        <f t="shared" si="1"/>
        <v/>
      </c>
      <c r="O35" s="269" t="str">
        <f t="shared" si="2"/>
        <v/>
      </c>
      <c r="P35" s="310" t="str">
        <f t="shared" si="3"/>
        <v/>
      </c>
    </row>
    <row r="36" spans="2:16" ht="21" hidden="1" customHeight="1" x14ac:dyDescent="0.35">
      <c r="B36" s="264"/>
      <c r="C36" s="267"/>
      <c r="D36" s="267"/>
      <c r="E36" s="267"/>
      <c r="F36" s="267"/>
      <c r="G36" s="267"/>
      <c r="H36" s="267"/>
      <c r="I36" s="267"/>
      <c r="J36" s="267"/>
      <c r="K36" s="267"/>
      <c r="L36" s="267"/>
      <c r="M36" s="269" t="str">
        <f t="shared" si="0"/>
        <v/>
      </c>
      <c r="N36" s="269" t="str">
        <f t="shared" si="1"/>
        <v/>
      </c>
      <c r="O36" s="269" t="str">
        <f t="shared" si="2"/>
        <v/>
      </c>
      <c r="P36" s="310" t="str">
        <f t="shared" si="3"/>
        <v/>
      </c>
    </row>
    <row r="37" spans="2:16" ht="21" hidden="1" customHeight="1" x14ac:dyDescent="0.35">
      <c r="B37" s="264"/>
      <c r="C37" s="267"/>
      <c r="D37" s="267"/>
      <c r="E37" s="267"/>
      <c r="F37" s="267"/>
      <c r="G37" s="267"/>
      <c r="H37" s="267"/>
      <c r="I37" s="267"/>
      <c r="J37" s="267"/>
      <c r="K37" s="267"/>
      <c r="L37" s="267"/>
      <c r="M37" s="269" t="str">
        <f t="shared" si="0"/>
        <v/>
      </c>
      <c r="N37" s="269" t="str">
        <f t="shared" si="1"/>
        <v/>
      </c>
      <c r="O37" s="269" t="str">
        <f t="shared" si="2"/>
        <v/>
      </c>
      <c r="P37" s="310" t="str">
        <f t="shared" si="3"/>
        <v/>
      </c>
    </row>
    <row r="38" spans="2:16" ht="21" hidden="1" customHeight="1" x14ac:dyDescent="0.35">
      <c r="B38" s="264"/>
      <c r="C38" s="267"/>
      <c r="D38" s="267"/>
      <c r="E38" s="267"/>
      <c r="F38" s="267"/>
      <c r="G38" s="267"/>
      <c r="H38" s="267"/>
      <c r="I38" s="267"/>
      <c r="J38" s="267"/>
      <c r="K38" s="267"/>
      <c r="L38" s="267"/>
      <c r="M38" s="269" t="str">
        <f t="shared" si="0"/>
        <v/>
      </c>
      <c r="N38" s="269" t="str">
        <f t="shared" si="1"/>
        <v/>
      </c>
      <c r="O38" s="269" t="str">
        <f t="shared" si="2"/>
        <v/>
      </c>
      <c r="P38" s="310" t="str">
        <f t="shared" si="3"/>
        <v/>
      </c>
    </row>
    <row r="39" spans="2:16" ht="21" hidden="1" customHeight="1" x14ac:dyDescent="0.35">
      <c r="B39" s="264"/>
      <c r="C39" s="267"/>
      <c r="D39" s="267"/>
      <c r="E39" s="267"/>
      <c r="F39" s="267"/>
      <c r="G39" s="267"/>
      <c r="H39" s="267"/>
      <c r="I39" s="267"/>
      <c r="J39" s="267"/>
      <c r="K39" s="267"/>
      <c r="L39" s="267"/>
      <c r="M39" s="269" t="str">
        <f t="shared" si="0"/>
        <v/>
      </c>
      <c r="N39" s="269" t="str">
        <f t="shared" si="1"/>
        <v/>
      </c>
      <c r="O39" s="269" t="str">
        <f t="shared" si="2"/>
        <v/>
      </c>
      <c r="P39" s="310" t="str">
        <f t="shared" si="3"/>
        <v/>
      </c>
    </row>
    <row r="40" spans="2:16" ht="21" hidden="1" customHeight="1" x14ac:dyDescent="0.35">
      <c r="B40" s="264"/>
      <c r="C40" s="267"/>
      <c r="D40" s="267"/>
      <c r="E40" s="267"/>
      <c r="F40" s="267"/>
      <c r="G40" s="267"/>
      <c r="H40" s="267"/>
      <c r="I40" s="267"/>
      <c r="J40" s="267"/>
      <c r="K40" s="267"/>
      <c r="L40" s="267"/>
      <c r="M40" s="269" t="str">
        <f t="shared" si="0"/>
        <v/>
      </c>
      <c r="N40" s="269" t="str">
        <f t="shared" si="1"/>
        <v/>
      </c>
      <c r="O40" s="269" t="str">
        <f t="shared" si="2"/>
        <v/>
      </c>
      <c r="P40" s="310" t="str">
        <f t="shared" si="3"/>
        <v/>
      </c>
    </row>
    <row r="41" spans="2:16" ht="21" hidden="1" customHeight="1" x14ac:dyDescent="0.35">
      <c r="B41" s="264"/>
      <c r="C41" s="271"/>
      <c r="D41" s="271"/>
      <c r="E41" s="271"/>
      <c r="F41" s="271"/>
      <c r="G41" s="271"/>
      <c r="H41" s="271"/>
      <c r="I41" s="271"/>
      <c r="J41" s="271"/>
      <c r="K41" s="271"/>
      <c r="L41" s="271"/>
      <c r="M41" s="269" t="str">
        <f t="shared" si="0"/>
        <v/>
      </c>
      <c r="N41" s="269" t="str">
        <f t="shared" si="1"/>
        <v/>
      </c>
      <c r="O41" s="269" t="str">
        <f t="shared" si="2"/>
        <v/>
      </c>
      <c r="P41" s="310" t="str">
        <f t="shared" si="3"/>
        <v/>
      </c>
    </row>
    <row r="42" spans="2:16" ht="18" customHeight="1" x14ac:dyDescent="0.3">
      <c r="B42" s="151" t="s">
        <v>40</v>
      </c>
      <c r="C42" s="164"/>
      <c r="D42" s="216"/>
      <c r="E42" s="272"/>
      <c r="F42" s="272"/>
      <c r="G42" s="272"/>
      <c r="H42" s="272"/>
      <c r="I42" s="272"/>
      <c r="J42" s="272"/>
      <c r="K42" s="272"/>
      <c r="L42" s="272"/>
      <c r="M42" s="272"/>
      <c r="N42" s="272"/>
      <c r="O42" s="272"/>
      <c r="P42" s="272"/>
    </row>
    <row r="43" spans="2:16" ht="14.1" customHeight="1" x14ac:dyDescent="0.35">
      <c r="B43" s="151" t="s">
        <v>94</v>
      </c>
      <c r="C43" s="164"/>
      <c r="D43" s="216"/>
      <c r="E43" s="216"/>
      <c r="F43" s="216"/>
      <c r="G43" s="217"/>
      <c r="H43" s="217"/>
      <c r="I43" s="217"/>
      <c r="J43" s="217"/>
      <c r="K43" s="217"/>
      <c r="L43" s="217"/>
      <c r="M43" s="217"/>
      <c r="N43" s="217"/>
      <c r="O43" s="560"/>
      <c r="P43" s="562"/>
    </row>
    <row r="44" spans="2:16" ht="14.1" customHeight="1" x14ac:dyDescent="0.3">
      <c r="B44" s="151" t="s">
        <v>85</v>
      </c>
      <c r="C44" s="164"/>
      <c r="D44" s="216"/>
      <c r="E44" s="216"/>
      <c r="F44" s="216"/>
      <c r="G44" s="217"/>
      <c r="H44" s="217"/>
      <c r="I44" s="217"/>
      <c r="J44" s="217"/>
      <c r="K44" s="217"/>
      <c r="L44" s="217"/>
      <c r="M44" s="217"/>
      <c r="N44" s="217"/>
      <c r="O44" s="217"/>
      <c r="P44" s="217"/>
    </row>
    <row r="45" spans="2:16" s="44" customFormat="1" ht="14.1" customHeight="1" x14ac:dyDescent="0.3">
      <c r="B45" s="218" t="s">
        <v>224</v>
      </c>
      <c r="C45" s="219"/>
      <c r="D45" s="219"/>
      <c r="E45" s="219"/>
      <c r="F45" s="219"/>
      <c r="G45" s="219"/>
      <c r="H45" s="219"/>
      <c r="I45" s="219"/>
      <c r="J45" s="219"/>
      <c r="K45" s="219"/>
      <c r="L45" s="219"/>
      <c r="M45" s="219"/>
      <c r="N45" s="219"/>
      <c r="O45" s="219"/>
      <c r="P45" s="219"/>
    </row>
    <row r="46" spans="2:16" ht="18" customHeight="1" x14ac:dyDescent="0.3">
      <c r="B46" s="151" t="s">
        <v>84</v>
      </c>
      <c r="C46" s="164"/>
      <c r="D46" s="164"/>
      <c r="E46" s="164"/>
      <c r="F46" s="164"/>
      <c r="G46" s="164"/>
      <c r="H46" s="164"/>
      <c r="I46" s="164"/>
      <c r="J46" s="164"/>
      <c r="K46" s="164"/>
      <c r="L46" s="164"/>
      <c r="M46" s="164"/>
      <c r="N46" s="164"/>
      <c r="O46" s="164"/>
      <c r="P46" s="164"/>
    </row>
    <row r="59" s="44" customFormat="1" ht="14.25" customHeight="1" x14ac:dyDescent="0.25"/>
    <row r="60" s="44" customFormat="1" ht="16.05" customHeight="1" x14ac:dyDescent="0.25"/>
  </sheetData>
  <sheetProtection algorithmName="SHA-512" hashValue="D2bH64BgkuU2yrgu2sPW8DWU+kAVGTKNFw4xsJnCtfJYqKAZhgqvLnybSv/rwJtlHAvhmDUi+ZCTRucsIv+Dkw==" saltValue="7TAw+YZ2VbBlPjF05tLbJw==" spinCount="100000" sheet="1" objects="1" scenarios="1"/>
  <mergeCells count="10">
    <mergeCell ref="B33:C33"/>
    <mergeCell ref="B31:C31"/>
    <mergeCell ref="B32:C32"/>
    <mergeCell ref="B30:C30"/>
    <mergeCell ref="B8:P8"/>
    <mergeCell ref="N11:N13"/>
    <mergeCell ref="O11:O13"/>
    <mergeCell ref="P11:P13"/>
    <mergeCell ref="M11:M13"/>
    <mergeCell ref="B9:P9"/>
  </mergeCells>
  <phoneticPr fontId="0" type="noConversion"/>
  <printOptions horizontalCentered="1" verticalCentered="1"/>
  <pageMargins left="0.52" right="0.67" top="1" bottom="1" header="0.5" footer="0.5"/>
  <pageSetup scale="67"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6262" r:id="rId4" name="Check Box 6">
              <controlPr defaultSize="0" autoFill="0" autoLine="0" autoPict="0">
                <anchor moveWithCells="1">
                  <from>
                    <xdr:col>5</xdr:col>
                    <xdr:colOff>510540</xdr:colOff>
                    <xdr:row>8</xdr:row>
                    <xdr:rowOff>22860</xdr:rowOff>
                  </from>
                  <to>
                    <xdr:col>5</xdr:col>
                    <xdr:colOff>861060</xdr:colOff>
                    <xdr:row>8</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554D-FB1A-4E0B-8B0E-063EDE381FE8}">
  <sheetPr codeName="Sheet4">
    <pageSetUpPr fitToPage="1"/>
  </sheetPr>
  <dimension ref="A1:AF121"/>
  <sheetViews>
    <sheetView showGridLines="0" showRowColHeaders="0" zoomScaleNormal="100" zoomScaleSheetLayoutView="100" workbookViewId="0">
      <selection activeCell="D31" sqref="D31:E31"/>
    </sheetView>
  </sheetViews>
  <sheetFormatPr defaultColWidth="9.33203125" defaultRowHeight="13.2" x14ac:dyDescent="0.25"/>
  <cols>
    <col min="1" max="1" width="15.33203125" style="43" customWidth="1"/>
    <col min="2" max="2" width="2.77734375" style="43" customWidth="1"/>
    <col min="3" max="3" width="13.44140625" style="52" customWidth="1"/>
    <col min="4" max="4" width="17.77734375" style="52" customWidth="1"/>
    <col min="5" max="5" width="68" style="52" customWidth="1"/>
    <col min="6" max="7" width="5.77734375" style="52" customWidth="1"/>
    <col min="8" max="8" width="2.77734375" style="52" customWidth="1"/>
    <col min="9" max="9" width="4.44140625" style="52" customWidth="1"/>
    <col min="10" max="16384" width="9.33203125" style="52"/>
  </cols>
  <sheetData>
    <row r="1" spans="1:32" s="44" customFormat="1" ht="3.75" customHeight="1" x14ac:dyDescent="0.25">
      <c r="A1" s="37"/>
      <c r="B1" s="43"/>
      <c r="C1" s="52"/>
      <c r="D1" s="52"/>
      <c r="E1" s="52"/>
      <c r="F1" s="52"/>
      <c r="G1" s="52"/>
      <c r="H1" s="52"/>
      <c r="AA1" s="588"/>
    </row>
    <row r="2" spans="1:32" s="44" customFormat="1" ht="12" customHeight="1" x14ac:dyDescent="0.25">
      <c r="A2" s="37"/>
      <c r="B2" s="100"/>
      <c r="C2" s="1"/>
      <c r="D2" s="1"/>
      <c r="E2" s="1"/>
      <c r="F2" s="1"/>
      <c r="G2" s="1"/>
      <c r="H2" s="1"/>
    </row>
    <row r="3" spans="1:32" s="10" customFormat="1" ht="21" customHeight="1" x14ac:dyDescent="0.35">
      <c r="A3" s="38"/>
      <c r="B3" s="93"/>
      <c r="C3" s="613" t="s">
        <v>294</v>
      </c>
      <c r="D3" s="614"/>
      <c r="E3" s="614"/>
      <c r="F3" s="614"/>
      <c r="G3" s="615"/>
      <c r="H3" s="182"/>
      <c r="I3" s="183"/>
      <c r="J3" s="46"/>
      <c r="K3" s="46"/>
      <c r="L3" s="46"/>
      <c r="M3" s="46"/>
      <c r="N3" s="46"/>
      <c r="O3" s="46"/>
      <c r="P3" s="46"/>
      <c r="Q3" s="46"/>
      <c r="R3" s="46"/>
      <c r="S3" s="46"/>
      <c r="T3" s="46"/>
      <c r="U3" s="46"/>
      <c r="V3" s="46"/>
      <c r="W3" s="46"/>
      <c r="X3" s="46"/>
      <c r="Y3" s="46"/>
      <c r="Z3" s="46"/>
      <c r="AA3" s="46"/>
      <c r="AB3" s="46"/>
      <c r="AC3" s="46"/>
      <c r="AD3" s="46"/>
      <c r="AE3" s="46"/>
      <c r="AF3" s="46"/>
    </row>
    <row r="4" spans="1:32" s="8" customFormat="1" ht="15.75" customHeight="1" x14ac:dyDescent="0.3">
      <c r="A4" s="39"/>
      <c r="B4" s="94"/>
      <c r="C4" s="616" t="s">
        <v>74</v>
      </c>
      <c r="D4" s="617"/>
      <c r="E4" s="617"/>
      <c r="F4" s="617"/>
      <c r="G4" s="618"/>
      <c r="H4" s="55"/>
      <c r="I4" s="185"/>
      <c r="J4" s="47"/>
      <c r="K4" s="47"/>
      <c r="L4" s="47"/>
      <c r="M4" s="47"/>
      <c r="N4" s="47"/>
      <c r="O4" s="47"/>
      <c r="P4" s="47"/>
      <c r="Q4" s="47"/>
      <c r="R4" s="47"/>
      <c r="S4" s="47"/>
      <c r="T4" s="47"/>
      <c r="U4" s="47"/>
      <c r="V4" s="47"/>
      <c r="W4" s="47"/>
      <c r="X4" s="47"/>
      <c r="Y4" s="47"/>
      <c r="Z4" s="47"/>
      <c r="AA4" s="47"/>
      <c r="AB4" s="47"/>
      <c r="AC4" s="47"/>
      <c r="AD4" s="47"/>
      <c r="AE4" s="47"/>
      <c r="AF4" s="47"/>
    </row>
    <row r="5" spans="1:32" s="9" customFormat="1" ht="25.5" customHeight="1" x14ac:dyDescent="0.3">
      <c r="A5" s="40"/>
      <c r="B5" s="95"/>
      <c r="C5" s="204" t="s">
        <v>50</v>
      </c>
      <c r="D5" s="194" t="s">
        <v>51</v>
      </c>
      <c r="E5" s="194"/>
      <c r="F5" s="611" t="s">
        <v>52</v>
      </c>
      <c r="G5" s="612"/>
      <c r="I5" s="48"/>
      <c r="J5" s="48"/>
      <c r="K5" s="48"/>
      <c r="L5" s="48"/>
      <c r="M5" s="48"/>
      <c r="N5" s="48"/>
      <c r="O5" s="48"/>
      <c r="P5" s="48"/>
      <c r="Q5" s="48"/>
      <c r="R5" s="48"/>
      <c r="S5" s="48"/>
      <c r="T5" s="48"/>
      <c r="U5" s="48"/>
      <c r="V5" s="48"/>
      <c r="W5" s="48"/>
      <c r="X5" s="48"/>
      <c r="Y5" s="48"/>
      <c r="Z5" s="48"/>
      <c r="AA5" s="48"/>
      <c r="AB5" s="48"/>
      <c r="AC5" s="48"/>
      <c r="AD5" s="48"/>
      <c r="AE5" s="48"/>
      <c r="AF5" s="48"/>
    </row>
    <row r="6" spans="1:32" s="36" customFormat="1" ht="15.75" customHeight="1" x14ac:dyDescent="0.3">
      <c r="A6" s="45"/>
      <c r="B6" s="95"/>
      <c r="C6" s="619" t="s">
        <v>78</v>
      </c>
      <c r="D6" s="620"/>
      <c r="E6" s="620"/>
      <c r="F6" s="620"/>
      <c r="G6" s="621"/>
      <c r="I6" s="50"/>
      <c r="J6" s="50"/>
      <c r="K6" s="50"/>
      <c r="L6" s="50"/>
      <c r="M6" s="50"/>
      <c r="N6" s="50"/>
      <c r="O6" s="50"/>
      <c r="P6" s="50"/>
      <c r="Q6" s="50"/>
      <c r="R6" s="50"/>
      <c r="S6" s="50"/>
      <c r="T6" s="50"/>
      <c r="U6" s="50"/>
      <c r="V6" s="50"/>
      <c r="W6" s="50"/>
      <c r="X6" s="50"/>
      <c r="Y6" s="50"/>
      <c r="Z6" s="50"/>
      <c r="AA6" s="50"/>
      <c r="AB6" s="50"/>
      <c r="AC6" s="50"/>
      <c r="AD6" s="50"/>
      <c r="AE6" s="50"/>
      <c r="AF6" s="50"/>
    </row>
    <row r="7" spans="1:32" s="36" customFormat="1" ht="16.05" customHeight="1" x14ac:dyDescent="0.25">
      <c r="A7" s="45"/>
      <c r="B7" s="97"/>
      <c r="C7" s="211" t="s">
        <v>53</v>
      </c>
      <c r="D7" s="54" t="s">
        <v>283</v>
      </c>
      <c r="E7" s="54" t="s">
        <v>290</v>
      </c>
      <c r="F7" s="55"/>
      <c r="G7" s="188"/>
      <c r="I7" s="50"/>
      <c r="J7" s="50"/>
      <c r="K7" s="50"/>
      <c r="L7" s="50"/>
      <c r="M7" s="50"/>
      <c r="N7" s="50"/>
      <c r="O7" s="50"/>
      <c r="P7" s="50"/>
      <c r="Q7" s="50"/>
      <c r="R7" s="50"/>
      <c r="S7" s="50"/>
      <c r="T7" s="50"/>
      <c r="U7" s="50"/>
      <c r="V7" s="50"/>
      <c r="W7" s="50"/>
      <c r="X7" s="50"/>
      <c r="Y7" s="50"/>
      <c r="Z7" s="50"/>
      <c r="AA7" s="587" t="b">
        <v>1</v>
      </c>
      <c r="AB7" s="50"/>
      <c r="AC7" s="50"/>
      <c r="AD7" s="50"/>
      <c r="AE7" s="50"/>
      <c r="AF7" s="50"/>
    </row>
    <row r="8" spans="1:32" s="36" customFormat="1" ht="16.05" customHeight="1" x14ac:dyDescent="0.25">
      <c r="A8" s="45"/>
      <c r="B8" s="97"/>
      <c r="C8" s="210"/>
      <c r="D8" s="54"/>
      <c r="E8" s="60" t="s">
        <v>284</v>
      </c>
      <c r="F8" s="55"/>
      <c r="G8" s="188"/>
      <c r="I8" s="50"/>
      <c r="J8" s="50"/>
      <c r="K8" s="50"/>
      <c r="L8" s="50"/>
      <c r="M8" s="50"/>
      <c r="N8" s="50"/>
      <c r="O8" s="50"/>
      <c r="P8" s="50"/>
      <c r="Q8" s="50"/>
      <c r="R8" s="50"/>
      <c r="S8" s="50"/>
      <c r="T8" s="50"/>
      <c r="U8" s="50"/>
      <c r="V8" s="50"/>
      <c r="W8" s="50"/>
      <c r="X8" s="50"/>
      <c r="Y8" s="50"/>
      <c r="Z8" s="50"/>
      <c r="AA8" s="587" t="b">
        <v>1</v>
      </c>
      <c r="AB8" s="50"/>
      <c r="AC8" s="50"/>
      <c r="AD8" s="50"/>
      <c r="AE8" s="50"/>
      <c r="AF8" s="50"/>
    </row>
    <row r="9" spans="1:32" s="36" customFormat="1" ht="16.05" customHeight="1" x14ac:dyDescent="0.25">
      <c r="A9" s="45"/>
      <c r="B9" s="97"/>
      <c r="C9" s="210"/>
      <c r="D9" s="54"/>
      <c r="E9" s="60" t="s">
        <v>282</v>
      </c>
      <c r="F9" s="55"/>
      <c r="G9" s="188"/>
      <c r="I9" s="50"/>
      <c r="J9" s="50"/>
      <c r="K9" s="50"/>
      <c r="L9" s="50"/>
      <c r="M9" s="50"/>
      <c r="N9" s="50"/>
      <c r="O9" s="50"/>
      <c r="P9" s="50"/>
      <c r="Q9" s="50"/>
      <c r="R9" s="50"/>
      <c r="S9" s="50"/>
      <c r="T9" s="50"/>
      <c r="U9" s="50"/>
      <c r="V9" s="50"/>
      <c r="W9" s="50"/>
      <c r="X9" s="50"/>
      <c r="Y9" s="50"/>
      <c r="Z9" s="50"/>
      <c r="AA9" s="587" t="b">
        <v>1</v>
      </c>
      <c r="AB9" s="50"/>
      <c r="AC9" s="50"/>
      <c r="AD9" s="50"/>
      <c r="AE9" s="50"/>
      <c r="AF9" s="50"/>
    </row>
    <row r="10" spans="1:32" s="36" customFormat="1" ht="16.05" customHeight="1" x14ac:dyDescent="0.25">
      <c r="A10" s="45"/>
      <c r="B10" s="97"/>
      <c r="C10" s="210" t="s">
        <v>54</v>
      </c>
      <c r="D10" s="54" t="s">
        <v>126</v>
      </c>
      <c r="E10" s="60"/>
      <c r="F10" s="55"/>
      <c r="G10" s="188"/>
      <c r="I10" s="50"/>
      <c r="J10" s="50"/>
      <c r="K10" s="50"/>
      <c r="L10" s="50"/>
      <c r="M10" s="50"/>
      <c r="N10" s="50"/>
      <c r="O10" s="50"/>
      <c r="P10" s="50"/>
      <c r="Q10" s="50"/>
      <c r="R10" s="50"/>
      <c r="S10" s="50"/>
      <c r="T10" s="50"/>
      <c r="U10" s="50"/>
      <c r="V10" s="50"/>
      <c r="W10" s="50"/>
      <c r="X10" s="50"/>
      <c r="Y10" s="50"/>
      <c r="Z10" s="50"/>
      <c r="AA10" s="587" t="b">
        <v>1</v>
      </c>
      <c r="AB10" s="50"/>
      <c r="AC10" s="50"/>
      <c r="AD10" s="50"/>
      <c r="AE10" s="50"/>
      <c r="AF10" s="50"/>
    </row>
    <row r="11" spans="1:32" s="36" customFormat="1" ht="16.05" customHeight="1" x14ac:dyDescent="0.25">
      <c r="A11" s="45"/>
      <c r="B11" s="97"/>
      <c r="C11" s="210" t="s">
        <v>55</v>
      </c>
      <c r="D11" s="54" t="s">
        <v>76</v>
      </c>
      <c r="E11" s="60"/>
      <c r="F11" s="55"/>
      <c r="G11" s="188"/>
      <c r="I11" s="50"/>
      <c r="J11" s="50"/>
      <c r="K11" s="50"/>
      <c r="L11" s="50"/>
      <c r="M11" s="50"/>
      <c r="N11" s="50"/>
      <c r="O11" s="50"/>
      <c r="P11" s="50"/>
      <c r="Q11" s="50"/>
      <c r="R11" s="50"/>
      <c r="S11" s="50"/>
      <c r="T11" s="50"/>
      <c r="U11" s="50"/>
      <c r="V11" s="50"/>
      <c r="W11" s="50"/>
      <c r="X11" s="50"/>
      <c r="Y11" s="50"/>
      <c r="Z11" s="50"/>
      <c r="AA11" s="587" t="b">
        <v>1</v>
      </c>
      <c r="AB11" s="50"/>
      <c r="AC11" s="50"/>
      <c r="AD11" s="50"/>
      <c r="AE11" s="50"/>
      <c r="AF11" s="50"/>
    </row>
    <row r="12" spans="1:32" s="36" customFormat="1" ht="16.05" customHeight="1" x14ac:dyDescent="0.25">
      <c r="A12" s="45"/>
      <c r="B12" s="97"/>
      <c r="C12" s="210" t="s">
        <v>56</v>
      </c>
      <c r="D12" s="54" t="s">
        <v>225</v>
      </c>
      <c r="E12" s="60"/>
      <c r="F12" s="55"/>
      <c r="G12" s="188"/>
      <c r="I12" s="50"/>
      <c r="J12" s="50"/>
      <c r="K12" s="50"/>
      <c r="L12" s="50"/>
      <c r="M12" s="50"/>
      <c r="N12" s="50"/>
      <c r="O12" s="50"/>
      <c r="P12" s="50"/>
      <c r="Q12" s="50"/>
      <c r="R12" s="50"/>
      <c r="S12" s="50"/>
      <c r="T12" s="50"/>
      <c r="U12" s="50"/>
      <c r="V12" s="50"/>
      <c r="W12" s="50"/>
      <c r="X12" s="50"/>
      <c r="Y12" s="50"/>
      <c r="Z12" s="50"/>
      <c r="AA12" s="587" t="b">
        <v>0</v>
      </c>
      <c r="AB12" s="50"/>
      <c r="AC12" s="50"/>
      <c r="AD12" s="50"/>
      <c r="AE12" s="50"/>
      <c r="AF12" s="50"/>
    </row>
    <row r="13" spans="1:32" s="36" customFormat="1" ht="16.05" customHeight="1" x14ac:dyDescent="0.25">
      <c r="A13" s="45"/>
      <c r="B13" s="97"/>
      <c r="C13" s="210" t="s">
        <v>57</v>
      </c>
      <c r="D13" s="54" t="s">
        <v>288</v>
      </c>
      <c r="E13" s="60"/>
      <c r="F13" s="55"/>
      <c r="G13" s="188"/>
      <c r="I13" s="50"/>
      <c r="J13" s="50"/>
      <c r="K13" s="50"/>
      <c r="L13" s="50"/>
      <c r="M13" s="50"/>
      <c r="N13" s="50"/>
      <c r="O13" s="50"/>
      <c r="P13" s="50"/>
      <c r="Q13" s="50"/>
      <c r="R13" s="50"/>
      <c r="S13" s="50"/>
      <c r="T13" s="50"/>
      <c r="U13" s="50"/>
      <c r="V13" s="50"/>
      <c r="W13" s="50"/>
      <c r="X13" s="50"/>
      <c r="Y13" s="50"/>
      <c r="Z13" s="50"/>
      <c r="AA13" s="587" t="b">
        <v>0</v>
      </c>
      <c r="AB13" s="50"/>
      <c r="AC13" s="50"/>
      <c r="AD13" s="50"/>
      <c r="AE13" s="50"/>
      <c r="AF13" s="50"/>
    </row>
    <row r="14" spans="1:32" s="36" customFormat="1" ht="16.05" customHeight="1" x14ac:dyDescent="0.25">
      <c r="A14" s="45"/>
      <c r="B14" s="97"/>
      <c r="C14" s="210" t="s">
        <v>58</v>
      </c>
      <c r="D14" s="54" t="s">
        <v>285</v>
      </c>
      <c r="E14" s="60" t="s">
        <v>286</v>
      </c>
      <c r="F14" s="55"/>
      <c r="G14" s="188"/>
      <c r="I14" s="50"/>
      <c r="J14" s="50"/>
      <c r="K14" s="50"/>
      <c r="L14" s="50"/>
      <c r="M14" s="50"/>
      <c r="N14" s="50"/>
      <c r="O14" s="50"/>
      <c r="P14" s="50"/>
      <c r="Q14" s="50"/>
      <c r="R14" s="50"/>
      <c r="S14" s="50"/>
      <c r="T14" s="50"/>
      <c r="U14" s="50"/>
      <c r="V14" s="50"/>
      <c r="W14" s="50"/>
      <c r="X14" s="50"/>
      <c r="Y14" s="50"/>
      <c r="Z14" s="50"/>
      <c r="AA14" s="587" t="b">
        <v>0</v>
      </c>
      <c r="AB14" s="50"/>
      <c r="AC14" s="50"/>
      <c r="AD14" s="50"/>
      <c r="AE14" s="50"/>
      <c r="AF14" s="50"/>
    </row>
    <row r="15" spans="1:32" s="36" customFormat="1" ht="16.05" customHeight="1" x14ac:dyDescent="0.25">
      <c r="A15" s="45"/>
      <c r="B15" s="97"/>
      <c r="C15" s="210"/>
      <c r="D15" s="54"/>
      <c r="E15" s="60" t="s">
        <v>287</v>
      </c>
      <c r="F15" s="55"/>
      <c r="G15" s="188"/>
      <c r="I15" s="50"/>
      <c r="J15" s="50"/>
      <c r="K15" s="50"/>
      <c r="L15" s="50"/>
      <c r="M15" s="50"/>
      <c r="N15" s="50"/>
      <c r="O15" s="50"/>
      <c r="P15" s="50"/>
      <c r="Q15" s="50"/>
      <c r="R15" s="50"/>
      <c r="S15" s="50"/>
      <c r="T15" s="50"/>
      <c r="U15" s="50"/>
      <c r="V15" s="50"/>
      <c r="W15" s="50"/>
      <c r="X15" s="50"/>
      <c r="Y15" s="50"/>
      <c r="Z15" s="50"/>
      <c r="AA15" s="587" t="b">
        <v>0</v>
      </c>
      <c r="AB15" s="50"/>
      <c r="AC15" s="50"/>
      <c r="AD15" s="50"/>
      <c r="AE15" s="50"/>
      <c r="AF15" s="50"/>
    </row>
    <row r="16" spans="1:32" s="36" customFormat="1" ht="16.05" customHeight="1" x14ac:dyDescent="0.25">
      <c r="A16" s="45"/>
      <c r="B16" s="97"/>
      <c r="C16" s="210" t="s">
        <v>59</v>
      </c>
      <c r="D16" s="54" t="s">
        <v>289</v>
      </c>
      <c r="E16" s="54"/>
      <c r="F16" s="55"/>
      <c r="G16" s="188"/>
      <c r="I16" s="50"/>
      <c r="J16" s="50"/>
      <c r="K16" s="50"/>
      <c r="L16" s="50"/>
      <c r="M16" s="50"/>
      <c r="N16" s="50"/>
      <c r="O16" s="50"/>
      <c r="P16" s="50"/>
      <c r="Q16" s="50"/>
      <c r="R16" s="50"/>
      <c r="S16" s="50"/>
      <c r="T16" s="50"/>
      <c r="U16" s="50"/>
      <c r="V16" s="50"/>
      <c r="W16" s="50"/>
      <c r="X16" s="50"/>
      <c r="Y16" s="50"/>
      <c r="Z16" s="50"/>
      <c r="AA16" s="587" t="b">
        <v>0</v>
      </c>
      <c r="AB16" s="50"/>
      <c r="AC16" s="50"/>
      <c r="AD16" s="50"/>
      <c r="AE16" s="50"/>
      <c r="AF16" s="50"/>
    </row>
    <row r="17" spans="1:32" s="36" customFormat="1" ht="16.05" customHeight="1" x14ac:dyDescent="0.25">
      <c r="A17" s="45"/>
      <c r="B17" s="97"/>
      <c r="C17" s="212" t="s">
        <v>60</v>
      </c>
      <c r="D17" s="54" t="s">
        <v>96</v>
      </c>
      <c r="E17" s="54"/>
      <c r="F17" s="55"/>
      <c r="G17" s="188"/>
      <c r="I17" s="50"/>
      <c r="J17" s="50"/>
      <c r="K17" s="50"/>
      <c r="L17" s="50"/>
      <c r="M17" s="50"/>
      <c r="N17" s="50"/>
      <c r="O17" s="50"/>
      <c r="P17" s="50"/>
      <c r="Q17" s="50"/>
      <c r="R17" s="50"/>
      <c r="S17" s="50"/>
      <c r="T17" s="50"/>
      <c r="U17" s="50"/>
      <c r="V17" s="50"/>
      <c r="W17" s="50"/>
      <c r="X17" s="50"/>
      <c r="Y17" s="50"/>
      <c r="Z17" s="50"/>
      <c r="AA17" s="587" t="b">
        <v>0</v>
      </c>
      <c r="AB17" s="50"/>
      <c r="AC17" s="50"/>
      <c r="AD17" s="50"/>
      <c r="AE17" s="50"/>
      <c r="AF17" s="50"/>
    </row>
    <row r="18" spans="1:32" s="36" customFormat="1" ht="15.75" customHeight="1" x14ac:dyDescent="0.3">
      <c r="A18" s="45"/>
      <c r="B18" s="94"/>
      <c r="C18" s="616" t="s">
        <v>63</v>
      </c>
      <c r="D18" s="617"/>
      <c r="E18" s="617"/>
      <c r="F18" s="617"/>
      <c r="G18" s="618"/>
      <c r="H18" s="8"/>
      <c r="I18" s="50"/>
      <c r="J18" s="50"/>
      <c r="K18" s="50"/>
      <c r="L18" s="50"/>
      <c r="M18" s="50"/>
      <c r="N18" s="50"/>
      <c r="O18" s="50"/>
      <c r="P18" s="50"/>
      <c r="Q18" s="50"/>
      <c r="R18" s="50"/>
      <c r="S18" s="50"/>
      <c r="T18" s="50"/>
      <c r="U18" s="50"/>
      <c r="V18" s="50"/>
      <c r="W18" s="50"/>
      <c r="X18" s="50"/>
      <c r="Y18" s="50"/>
      <c r="Z18" s="50"/>
      <c r="AA18" s="50"/>
      <c r="AB18" s="50"/>
      <c r="AC18" s="50"/>
      <c r="AD18" s="50"/>
      <c r="AE18" s="50"/>
      <c r="AF18" s="50"/>
    </row>
    <row r="19" spans="1:32" s="36" customFormat="1" ht="33" customHeight="1" x14ac:dyDescent="0.3">
      <c r="A19" s="45"/>
      <c r="B19" s="94"/>
      <c r="C19" s="206"/>
      <c r="D19" s="610" t="s">
        <v>62</v>
      </c>
      <c r="E19" s="610"/>
      <c r="F19" s="601"/>
      <c r="G19" s="602"/>
      <c r="H19" s="9"/>
      <c r="I19" s="50"/>
      <c r="J19" s="50"/>
      <c r="K19" s="50"/>
      <c r="L19" s="50"/>
      <c r="M19" s="50"/>
      <c r="N19" s="50"/>
      <c r="O19" s="50"/>
      <c r="P19" s="50"/>
      <c r="Q19" s="50"/>
      <c r="R19" s="50"/>
      <c r="S19" s="50"/>
      <c r="T19" s="50"/>
      <c r="U19" s="50"/>
      <c r="V19" s="50"/>
      <c r="W19" s="50"/>
      <c r="X19" s="50"/>
      <c r="Y19" s="50"/>
      <c r="Z19" s="50"/>
      <c r="AA19" s="50"/>
      <c r="AB19" s="50"/>
      <c r="AC19" s="50"/>
      <c r="AD19" s="50"/>
      <c r="AE19" s="50"/>
      <c r="AF19" s="50"/>
    </row>
    <row r="20" spans="1:32" s="36" customFormat="1" ht="31.5" customHeight="1" x14ac:dyDescent="0.3">
      <c r="A20" s="45"/>
      <c r="B20" s="95"/>
      <c r="C20" s="207" t="s">
        <v>64</v>
      </c>
      <c r="D20" s="194" t="s">
        <v>51</v>
      </c>
      <c r="E20" s="194"/>
      <c r="F20" s="611" t="s">
        <v>52</v>
      </c>
      <c r="G20" s="612"/>
      <c r="I20" s="50"/>
      <c r="J20" s="50"/>
      <c r="K20" s="50"/>
      <c r="L20" s="50"/>
      <c r="M20" s="50"/>
      <c r="N20" s="50"/>
      <c r="O20" s="50"/>
      <c r="P20" s="50"/>
      <c r="Q20" s="50"/>
      <c r="R20" s="50"/>
      <c r="S20" s="50"/>
      <c r="T20" s="50"/>
      <c r="U20" s="50"/>
      <c r="V20" s="50"/>
      <c r="W20" s="50"/>
      <c r="X20" s="50"/>
      <c r="Y20" s="50"/>
      <c r="Z20" s="50"/>
      <c r="AA20" s="50"/>
      <c r="AB20" s="50"/>
      <c r="AC20" s="50"/>
      <c r="AD20" s="50"/>
      <c r="AE20" s="50"/>
      <c r="AF20" s="50"/>
    </row>
    <row r="21" spans="1:32" s="36" customFormat="1" ht="16.05" customHeight="1" x14ac:dyDescent="0.25">
      <c r="A21" s="45"/>
      <c r="B21" s="97"/>
      <c r="C21" s="208" t="s">
        <v>53</v>
      </c>
      <c r="D21" s="186" t="s">
        <v>65</v>
      </c>
      <c r="E21" s="186"/>
      <c r="F21" s="55"/>
      <c r="G21" s="188"/>
      <c r="I21" s="50"/>
      <c r="J21" s="50"/>
      <c r="K21" s="50"/>
      <c r="L21" s="50"/>
      <c r="M21" s="50"/>
      <c r="N21" s="50"/>
      <c r="O21" s="50"/>
      <c r="P21" s="50"/>
      <c r="Q21" s="50"/>
      <c r="R21" s="50"/>
      <c r="S21" s="50"/>
      <c r="T21" s="50"/>
      <c r="U21" s="50"/>
      <c r="V21" s="50"/>
      <c r="W21" s="50"/>
      <c r="X21" s="50"/>
      <c r="Y21" s="50"/>
      <c r="Z21" s="50"/>
      <c r="AA21" s="50"/>
      <c r="AB21" s="50"/>
      <c r="AC21" s="50"/>
      <c r="AD21" s="50"/>
      <c r="AE21" s="50"/>
      <c r="AF21" s="50"/>
    </row>
    <row r="22" spans="1:32" s="36" customFormat="1" ht="16.05" customHeight="1" x14ac:dyDescent="0.25">
      <c r="A22" s="45"/>
      <c r="B22" s="97"/>
      <c r="C22" s="208" t="s">
        <v>54</v>
      </c>
      <c r="D22" s="186" t="s">
        <v>66</v>
      </c>
      <c r="E22" s="186"/>
      <c r="F22" s="55"/>
      <c r="G22" s="188"/>
      <c r="I22" s="50"/>
      <c r="J22" s="50"/>
      <c r="K22" s="50"/>
      <c r="L22" s="50"/>
      <c r="M22" s="50"/>
      <c r="N22" s="50"/>
      <c r="O22" s="50"/>
      <c r="P22" s="50"/>
      <c r="Q22" s="50"/>
      <c r="R22" s="50"/>
      <c r="S22" s="50"/>
      <c r="T22" s="50"/>
      <c r="U22" s="50"/>
      <c r="V22" s="50"/>
      <c r="W22" s="50"/>
      <c r="X22" s="50"/>
      <c r="Y22" s="50"/>
      <c r="Z22" s="50"/>
      <c r="AA22" s="50"/>
      <c r="AB22" s="50"/>
      <c r="AC22" s="50"/>
      <c r="AD22" s="50"/>
      <c r="AE22" s="50"/>
      <c r="AF22" s="50"/>
    </row>
    <row r="23" spans="1:32" s="36" customFormat="1" ht="16.05" customHeight="1" x14ac:dyDescent="0.25">
      <c r="A23" s="45"/>
      <c r="B23" s="97"/>
      <c r="C23" s="208" t="s">
        <v>55</v>
      </c>
      <c r="D23" s="186" t="s">
        <v>127</v>
      </c>
      <c r="E23" s="186"/>
      <c r="F23" s="55"/>
      <c r="G23" s="188"/>
      <c r="I23" s="50"/>
      <c r="J23" s="50"/>
      <c r="K23" s="50"/>
      <c r="L23" s="50"/>
      <c r="M23" s="50"/>
      <c r="N23" s="50"/>
      <c r="O23" s="50"/>
      <c r="P23" s="50"/>
      <c r="Q23" s="50"/>
      <c r="R23" s="50"/>
      <c r="S23" s="50"/>
      <c r="T23" s="50"/>
      <c r="U23" s="50"/>
      <c r="V23" s="50"/>
      <c r="W23" s="50"/>
      <c r="X23" s="50"/>
      <c r="Y23" s="50"/>
      <c r="Z23" s="50"/>
      <c r="AA23" s="50"/>
      <c r="AB23" s="50"/>
      <c r="AC23" s="50"/>
      <c r="AD23" s="50"/>
      <c r="AE23" s="50"/>
      <c r="AF23" s="50"/>
    </row>
    <row r="24" spans="1:32" s="36" customFormat="1" ht="16.05" customHeight="1" x14ac:dyDescent="0.25">
      <c r="A24" s="45"/>
      <c r="B24" s="97"/>
      <c r="C24" s="208" t="s">
        <v>56</v>
      </c>
      <c r="D24" s="186" t="s">
        <v>67</v>
      </c>
      <c r="E24" s="186"/>
      <c r="F24" s="55"/>
      <c r="G24" s="188"/>
      <c r="I24" s="50"/>
      <c r="J24" s="50"/>
      <c r="K24" s="50"/>
      <c r="L24" s="50"/>
      <c r="M24" s="50"/>
      <c r="N24" s="50"/>
      <c r="O24" s="50"/>
      <c r="P24" s="50"/>
      <c r="Q24" s="50"/>
      <c r="R24" s="50"/>
      <c r="S24" s="50"/>
      <c r="T24" s="50"/>
      <c r="U24" s="50"/>
      <c r="V24" s="50"/>
      <c r="W24" s="50"/>
      <c r="X24" s="50"/>
      <c r="Y24" s="50"/>
      <c r="Z24" s="50"/>
      <c r="AA24" s="50"/>
      <c r="AB24" s="50"/>
      <c r="AC24" s="50"/>
      <c r="AD24" s="50"/>
      <c r="AE24" s="50"/>
      <c r="AF24" s="50"/>
    </row>
    <row r="25" spans="1:32" s="36" customFormat="1" ht="16.05" customHeight="1" x14ac:dyDescent="0.25">
      <c r="A25" s="45"/>
      <c r="B25" s="97"/>
      <c r="C25" s="208" t="s">
        <v>57</v>
      </c>
      <c r="D25" s="186" t="s">
        <v>68</v>
      </c>
      <c r="E25" s="186"/>
      <c r="F25" s="55"/>
      <c r="G25" s="188"/>
      <c r="I25" s="50"/>
      <c r="J25" s="50"/>
      <c r="K25" s="50"/>
      <c r="L25" s="50"/>
      <c r="M25" s="50"/>
      <c r="N25" s="50"/>
      <c r="O25" s="50"/>
      <c r="P25" s="50"/>
      <c r="Q25" s="50"/>
      <c r="R25" s="50"/>
      <c r="S25" s="50"/>
      <c r="T25" s="50"/>
      <c r="U25" s="50"/>
      <c r="V25" s="50"/>
      <c r="W25" s="50"/>
      <c r="X25" s="50"/>
      <c r="Y25" s="50"/>
      <c r="Z25" s="50"/>
      <c r="AA25" s="50"/>
      <c r="AB25" s="50"/>
      <c r="AC25" s="50"/>
      <c r="AD25" s="50"/>
      <c r="AE25" s="50"/>
      <c r="AF25" s="50"/>
    </row>
    <row r="26" spans="1:32" s="6" customFormat="1" ht="16.05" customHeight="1" x14ac:dyDescent="0.25">
      <c r="A26" s="42"/>
      <c r="B26" s="97"/>
      <c r="C26" s="208" t="s">
        <v>58</v>
      </c>
      <c r="D26" s="186" t="s">
        <v>69</v>
      </c>
      <c r="E26" s="186"/>
      <c r="F26" s="55"/>
      <c r="G26" s="188"/>
      <c r="H26" s="36"/>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s="6" customFormat="1" ht="16.05" customHeight="1" x14ac:dyDescent="0.25">
      <c r="A27" s="42"/>
      <c r="B27" s="97"/>
      <c r="C27" s="208" t="s">
        <v>59</v>
      </c>
      <c r="D27" s="186" t="s">
        <v>70</v>
      </c>
      <c r="E27" s="186"/>
      <c r="F27" s="55"/>
      <c r="G27" s="188"/>
      <c r="H27" s="36"/>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s="6" customFormat="1" ht="16.05" customHeight="1" x14ac:dyDescent="0.25">
      <c r="A28" s="42"/>
      <c r="B28" s="97"/>
      <c r="C28" s="208" t="s">
        <v>60</v>
      </c>
      <c r="D28" s="603" t="s">
        <v>71</v>
      </c>
      <c r="E28" s="186"/>
      <c r="F28" s="55"/>
      <c r="G28" s="188"/>
      <c r="H28" s="36"/>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2" s="6" customFormat="1" ht="16.05" customHeight="1" x14ac:dyDescent="0.25">
      <c r="A29" s="42"/>
      <c r="B29" s="97"/>
      <c r="C29" s="208" t="s">
        <v>61</v>
      </c>
      <c r="D29" s="186" t="s">
        <v>72</v>
      </c>
      <c r="E29" s="186"/>
      <c r="F29" s="55"/>
      <c r="G29" s="188"/>
      <c r="H29" s="36"/>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s="6" customFormat="1" ht="16.05" customHeight="1" x14ac:dyDescent="0.25">
      <c r="A30" s="42"/>
      <c r="B30" s="97"/>
      <c r="C30" s="209"/>
      <c r="D30" s="600" t="s">
        <v>73</v>
      </c>
      <c r="E30" s="187"/>
      <c r="F30" s="55"/>
      <c r="G30" s="188"/>
      <c r="H30" s="36"/>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s="6" customFormat="1" ht="16.05" customHeight="1" x14ac:dyDescent="0.25">
      <c r="A31" s="42"/>
      <c r="B31" s="97"/>
      <c r="C31" s="208"/>
      <c r="D31" s="609"/>
      <c r="E31" s="609"/>
      <c r="F31" s="55"/>
      <c r="G31" s="188"/>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s="6" customFormat="1" ht="16.05" customHeight="1" x14ac:dyDescent="0.25">
      <c r="A32" s="42"/>
      <c r="B32" s="98"/>
      <c r="C32" s="210"/>
      <c r="D32" s="609"/>
      <c r="E32" s="609"/>
      <c r="F32" s="55"/>
      <c r="G32" s="189"/>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s="6" customFormat="1" ht="16.05" customHeight="1" x14ac:dyDescent="0.25">
      <c r="A33" s="42"/>
      <c r="B33" s="98"/>
      <c r="C33" s="210"/>
      <c r="D33" s="609"/>
      <c r="E33" s="609"/>
      <c r="F33" s="55"/>
      <c r="G33" s="189"/>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s="6" customFormat="1" ht="15.75" customHeight="1" x14ac:dyDescent="0.25">
      <c r="A34" s="42"/>
      <c r="B34" s="98"/>
      <c r="C34" s="210"/>
      <c r="D34" s="609"/>
      <c r="E34" s="609"/>
      <c r="F34" s="55"/>
      <c r="G34" s="189"/>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s="36" customFormat="1" ht="16.05" customHeight="1" x14ac:dyDescent="0.25">
      <c r="A35" s="45"/>
      <c r="B35" s="98"/>
      <c r="C35" s="210"/>
      <c r="D35" s="609"/>
      <c r="E35" s="609"/>
      <c r="F35" s="55"/>
      <c r="G35" s="189"/>
      <c r="H35" s="1"/>
      <c r="I35" s="50"/>
      <c r="J35" s="50"/>
      <c r="K35" s="50"/>
      <c r="L35" s="50"/>
      <c r="M35" s="50"/>
      <c r="N35" s="50"/>
      <c r="O35" s="50"/>
      <c r="P35" s="50"/>
      <c r="Q35" s="50"/>
      <c r="R35" s="50"/>
      <c r="S35" s="50"/>
      <c r="T35" s="50"/>
      <c r="U35" s="50"/>
      <c r="V35" s="50"/>
      <c r="W35" s="50"/>
      <c r="X35" s="50"/>
      <c r="Y35" s="50"/>
      <c r="Z35" s="50"/>
      <c r="AA35" s="50"/>
      <c r="AB35" s="50"/>
      <c r="AC35" s="50"/>
      <c r="AD35" s="50"/>
      <c r="AE35" s="50"/>
      <c r="AF35" s="50"/>
    </row>
    <row r="36" spans="1:32" s="36" customFormat="1" ht="16.05" customHeight="1" x14ac:dyDescent="0.25">
      <c r="A36" s="45"/>
      <c r="B36" s="100"/>
      <c r="C36" s="110"/>
      <c r="D36" s="205"/>
      <c r="E36" s="213"/>
      <c r="F36" s="111"/>
      <c r="G36" s="112"/>
      <c r="H36" s="1"/>
      <c r="I36" s="50"/>
      <c r="J36" s="50"/>
      <c r="K36" s="50"/>
      <c r="L36" s="50"/>
      <c r="M36" s="50"/>
      <c r="N36" s="50"/>
      <c r="O36" s="50"/>
      <c r="P36" s="50"/>
      <c r="Q36" s="50"/>
      <c r="R36" s="50"/>
      <c r="S36" s="50"/>
      <c r="T36" s="50"/>
      <c r="U36" s="50"/>
      <c r="V36" s="50"/>
      <c r="W36" s="50"/>
      <c r="X36" s="50"/>
      <c r="Y36" s="50"/>
      <c r="Z36" s="50"/>
      <c r="AA36" s="50"/>
      <c r="AB36" s="50"/>
      <c r="AC36" s="50"/>
      <c r="AD36" s="50"/>
      <c r="AE36" s="50"/>
      <c r="AF36" s="50"/>
    </row>
    <row r="37" spans="1:32" s="36" customFormat="1" ht="12" customHeight="1" x14ac:dyDescent="0.25">
      <c r="A37" s="45"/>
      <c r="B37" s="100"/>
      <c r="C37" s="1"/>
      <c r="D37" s="1"/>
      <c r="E37" s="1"/>
      <c r="F37" s="1"/>
      <c r="G37" s="1"/>
      <c r="H37" s="1"/>
      <c r="I37" s="50"/>
      <c r="J37" s="50"/>
      <c r="K37" s="50"/>
      <c r="L37" s="50"/>
      <c r="M37" s="50"/>
      <c r="N37" s="50"/>
      <c r="O37" s="50"/>
      <c r="P37" s="50"/>
      <c r="Q37" s="50"/>
      <c r="R37" s="50"/>
      <c r="S37" s="50"/>
      <c r="T37" s="50"/>
      <c r="U37" s="50"/>
      <c r="V37" s="50"/>
      <c r="W37" s="50"/>
      <c r="X37" s="50"/>
      <c r="Y37" s="50"/>
      <c r="Z37" s="50"/>
      <c r="AA37" s="50"/>
      <c r="AB37" s="50"/>
      <c r="AC37" s="50"/>
      <c r="AD37" s="50"/>
      <c r="AE37" s="50"/>
      <c r="AF37" s="50"/>
    </row>
    <row r="38" spans="1:32" ht="6" customHeight="1" x14ac:dyDescent="0.25"/>
    <row r="39" spans="1:32" ht="12" customHeight="1" x14ac:dyDescent="0.25"/>
    <row r="40" spans="1:32" ht="5.25" customHeight="1" x14ac:dyDescent="0.25"/>
    <row r="42" spans="1:32" s="8" customFormat="1" ht="33" customHeight="1" x14ac:dyDescent="0.3">
      <c r="A42" s="39"/>
      <c r="B42" s="43"/>
      <c r="C42" s="52"/>
      <c r="D42" s="52"/>
      <c r="E42" s="52"/>
      <c r="F42" s="52"/>
      <c r="G42" s="52"/>
      <c r="H42" s="52"/>
      <c r="I42" s="47"/>
      <c r="J42" s="47"/>
      <c r="K42" s="47"/>
      <c r="L42" s="47"/>
      <c r="M42" s="47"/>
      <c r="N42" s="47"/>
      <c r="O42" s="47"/>
      <c r="P42" s="47"/>
      <c r="Q42" s="47"/>
      <c r="R42" s="47"/>
      <c r="S42" s="47"/>
      <c r="T42" s="47"/>
      <c r="U42" s="47"/>
      <c r="V42" s="47"/>
      <c r="W42" s="47"/>
      <c r="X42" s="47"/>
      <c r="Y42" s="47"/>
      <c r="Z42" s="47"/>
      <c r="AA42" s="47"/>
      <c r="AB42" s="47"/>
      <c r="AC42" s="47"/>
      <c r="AD42" s="47"/>
      <c r="AE42" s="47"/>
      <c r="AF42" s="47"/>
    </row>
    <row r="43" spans="1:32" s="8" customFormat="1" ht="21" customHeight="1" x14ac:dyDescent="0.3">
      <c r="A43" s="39"/>
      <c r="B43" s="43"/>
      <c r="C43" s="52"/>
      <c r="D43" s="52"/>
      <c r="E43" s="52"/>
      <c r="F43" s="52"/>
      <c r="G43" s="52"/>
      <c r="H43" s="52"/>
      <c r="I43" s="185"/>
      <c r="J43" s="185"/>
      <c r="K43" s="185"/>
      <c r="L43" s="47"/>
      <c r="M43" s="47"/>
      <c r="N43" s="47"/>
      <c r="O43" s="47"/>
      <c r="P43" s="47"/>
      <c r="Q43" s="47"/>
      <c r="R43" s="47"/>
      <c r="S43" s="47"/>
      <c r="T43" s="47"/>
      <c r="U43" s="47"/>
      <c r="V43" s="47"/>
      <c r="W43" s="47"/>
      <c r="X43" s="47"/>
      <c r="Y43" s="47"/>
      <c r="Z43" s="47"/>
      <c r="AA43" s="47"/>
      <c r="AB43" s="47"/>
      <c r="AC43" s="47"/>
      <c r="AD43" s="47"/>
      <c r="AE43" s="47"/>
      <c r="AF43" s="47"/>
    </row>
    <row r="44" spans="1:32" s="8" customFormat="1" ht="27" customHeight="1" x14ac:dyDescent="0.3">
      <c r="A44" s="39"/>
      <c r="B44" s="43"/>
      <c r="C44" s="52"/>
      <c r="D44" s="52"/>
      <c r="E44" s="52"/>
      <c r="F44" s="52"/>
      <c r="G44" s="52"/>
      <c r="H44" s="52"/>
      <c r="I44" s="47"/>
      <c r="J44" s="47"/>
      <c r="K44" s="47"/>
      <c r="L44" s="47"/>
      <c r="M44" s="47"/>
      <c r="N44" s="47"/>
      <c r="O44" s="47"/>
      <c r="P44" s="47"/>
      <c r="Q44" s="47"/>
      <c r="R44" s="47"/>
      <c r="S44" s="47"/>
      <c r="T44" s="47"/>
      <c r="U44" s="47"/>
      <c r="V44" s="47"/>
      <c r="W44" s="47"/>
      <c r="X44" s="47"/>
      <c r="Y44" s="47"/>
      <c r="Z44" s="47"/>
      <c r="AA44" s="47"/>
      <c r="AB44" s="47"/>
      <c r="AC44" s="47"/>
      <c r="AD44" s="47"/>
      <c r="AE44" s="47"/>
      <c r="AF44" s="47"/>
    </row>
    <row r="45" spans="1:32" s="9" customFormat="1" ht="15.75" customHeight="1" x14ac:dyDescent="0.3">
      <c r="A45" s="40"/>
      <c r="B45" s="43"/>
      <c r="C45" s="52"/>
      <c r="D45" s="52"/>
      <c r="E45" s="52"/>
      <c r="F45" s="52"/>
      <c r="G45" s="52"/>
      <c r="H45" s="52"/>
      <c r="I45" s="48"/>
      <c r="J45" s="48"/>
      <c r="K45" s="48"/>
      <c r="L45" s="48"/>
      <c r="M45" s="48"/>
      <c r="N45" s="48"/>
      <c r="O45" s="48"/>
      <c r="P45" s="48"/>
      <c r="Q45" s="48"/>
      <c r="R45" s="48"/>
      <c r="S45" s="48"/>
      <c r="T45" s="48"/>
      <c r="U45" s="48"/>
      <c r="V45" s="48"/>
      <c r="W45" s="48"/>
      <c r="X45" s="48"/>
      <c r="Y45" s="48"/>
      <c r="Z45" s="48"/>
      <c r="AA45" s="48"/>
      <c r="AB45" s="48"/>
      <c r="AC45" s="48"/>
      <c r="AD45" s="48"/>
      <c r="AE45" s="48"/>
      <c r="AF45" s="48"/>
    </row>
    <row r="46" spans="1:32" s="9" customFormat="1" ht="15.75" customHeight="1" x14ac:dyDescent="0.3">
      <c r="A46" s="40"/>
      <c r="B46" s="43"/>
      <c r="C46" s="52"/>
      <c r="D46" s="52"/>
      <c r="E46" s="52"/>
      <c r="F46" s="52"/>
      <c r="G46" s="52"/>
      <c r="H46" s="52"/>
      <c r="I46" s="48"/>
      <c r="J46" s="48"/>
      <c r="K46" s="48"/>
      <c r="L46" s="48"/>
      <c r="M46" s="48"/>
      <c r="N46" s="48"/>
      <c r="O46" s="48"/>
      <c r="P46" s="48"/>
      <c r="Q46" s="48"/>
      <c r="R46" s="48"/>
      <c r="S46" s="48"/>
      <c r="T46" s="48"/>
      <c r="U46" s="48"/>
      <c r="V46" s="48"/>
      <c r="W46" s="48"/>
      <c r="X46" s="48"/>
      <c r="Y46" s="48"/>
      <c r="Z46" s="48"/>
      <c r="AA46" s="48"/>
      <c r="AB46" s="48"/>
      <c r="AC46" s="48"/>
      <c r="AD46" s="48"/>
      <c r="AE46" s="48"/>
      <c r="AF46" s="48"/>
    </row>
    <row r="47" spans="1:32" s="36" customFormat="1" ht="15.75" customHeight="1" x14ac:dyDescent="0.25">
      <c r="A47" s="45"/>
      <c r="B47" s="43"/>
      <c r="C47" s="52"/>
      <c r="D47" s="52"/>
      <c r="E47" s="52"/>
      <c r="F47" s="52"/>
      <c r="G47" s="52"/>
      <c r="H47" s="52"/>
      <c r="I47" s="50"/>
      <c r="J47" s="50"/>
      <c r="K47" s="50"/>
      <c r="L47" s="50"/>
      <c r="M47" s="50"/>
      <c r="N47" s="50"/>
      <c r="O47" s="50"/>
      <c r="P47" s="50"/>
      <c r="Q47" s="50"/>
      <c r="R47" s="50"/>
      <c r="S47" s="50"/>
      <c r="T47" s="50"/>
      <c r="U47" s="50"/>
      <c r="V47" s="50"/>
      <c r="W47" s="50"/>
      <c r="X47" s="50"/>
      <c r="Y47" s="50"/>
      <c r="Z47" s="50"/>
      <c r="AA47" s="50"/>
      <c r="AB47" s="50"/>
      <c r="AC47" s="50"/>
      <c r="AD47" s="50"/>
      <c r="AE47" s="50"/>
      <c r="AF47" s="50"/>
    </row>
    <row r="48" spans="1:32" s="36" customFormat="1" ht="15.75" customHeight="1" x14ac:dyDescent="0.25">
      <c r="A48" s="45"/>
      <c r="B48" s="43"/>
      <c r="C48" s="52"/>
      <c r="D48" s="52"/>
      <c r="E48" s="52"/>
      <c r="F48" s="52"/>
      <c r="G48" s="52"/>
      <c r="H48" s="52"/>
      <c r="I48" s="50"/>
      <c r="J48" s="50"/>
      <c r="K48" s="50"/>
      <c r="L48" s="50"/>
      <c r="M48" s="50"/>
      <c r="N48" s="50"/>
      <c r="O48" s="50"/>
      <c r="P48" s="50"/>
      <c r="Q48" s="50"/>
      <c r="R48" s="50"/>
      <c r="S48" s="50"/>
      <c r="T48" s="50"/>
      <c r="U48" s="50"/>
      <c r="V48" s="50"/>
      <c r="W48" s="50"/>
      <c r="X48" s="50"/>
      <c r="Y48" s="50"/>
      <c r="Z48" s="50"/>
      <c r="AA48" s="50"/>
      <c r="AB48" s="50"/>
      <c r="AC48" s="50"/>
      <c r="AD48" s="50"/>
      <c r="AE48" s="50"/>
      <c r="AF48" s="50"/>
    </row>
    <row r="49" spans="1:32" s="36" customFormat="1" ht="15.75" customHeight="1" x14ac:dyDescent="0.25">
      <c r="A49" s="45"/>
      <c r="B49" s="43"/>
      <c r="C49" s="52"/>
      <c r="D49" s="52"/>
      <c r="E49" s="52"/>
      <c r="F49" s="52"/>
      <c r="G49" s="52"/>
      <c r="H49" s="52"/>
      <c r="I49" s="50"/>
      <c r="J49" s="50"/>
      <c r="K49" s="50"/>
      <c r="L49" s="50"/>
      <c r="M49" s="50"/>
      <c r="N49" s="50"/>
      <c r="O49" s="50"/>
      <c r="P49" s="50"/>
      <c r="Q49" s="50"/>
      <c r="R49" s="50"/>
      <c r="S49" s="50"/>
      <c r="T49" s="50"/>
      <c r="U49" s="50"/>
      <c r="V49" s="50"/>
      <c r="W49" s="50"/>
      <c r="X49" s="50"/>
      <c r="Y49" s="50"/>
      <c r="Z49" s="50"/>
      <c r="AA49" s="50"/>
      <c r="AB49" s="50"/>
      <c r="AC49" s="50"/>
      <c r="AD49" s="50"/>
      <c r="AE49" s="50"/>
      <c r="AF49" s="50"/>
    </row>
    <row r="50" spans="1:32" s="36" customFormat="1" ht="15.75" customHeight="1" x14ac:dyDescent="0.25">
      <c r="A50" s="45"/>
      <c r="B50" s="43"/>
      <c r="C50" s="52"/>
      <c r="D50" s="52"/>
      <c r="E50" s="52"/>
      <c r="F50" s="52"/>
      <c r="G50" s="52"/>
      <c r="H50" s="52"/>
      <c r="I50" s="50"/>
      <c r="J50" s="50"/>
      <c r="K50" s="50"/>
      <c r="L50" s="50"/>
      <c r="M50" s="50"/>
      <c r="N50" s="50"/>
      <c r="O50" s="50"/>
      <c r="P50" s="50"/>
      <c r="Q50" s="50"/>
      <c r="R50" s="50"/>
      <c r="S50" s="50"/>
      <c r="T50" s="50"/>
      <c r="U50" s="50"/>
      <c r="V50" s="50"/>
      <c r="W50" s="50"/>
      <c r="X50" s="50"/>
      <c r="Y50" s="50"/>
      <c r="Z50" s="50"/>
      <c r="AA50" s="50"/>
      <c r="AB50" s="50"/>
      <c r="AC50" s="50"/>
      <c r="AD50" s="50"/>
      <c r="AE50" s="50"/>
      <c r="AF50" s="50"/>
    </row>
    <row r="51" spans="1:32" s="36" customFormat="1" ht="15.75" customHeight="1" x14ac:dyDescent="0.25">
      <c r="A51" s="45"/>
      <c r="B51" s="43"/>
      <c r="C51" s="52"/>
      <c r="D51" s="52"/>
      <c r="E51" s="52"/>
      <c r="F51" s="52"/>
      <c r="G51" s="52"/>
      <c r="H51" s="52"/>
      <c r="I51" s="50"/>
      <c r="J51" s="50"/>
      <c r="K51" s="50"/>
      <c r="L51" s="50"/>
      <c r="M51" s="50"/>
      <c r="N51" s="50"/>
      <c r="O51" s="50"/>
      <c r="P51" s="50"/>
      <c r="Q51" s="50"/>
      <c r="R51" s="50"/>
      <c r="S51" s="50"/>
      <c r="T51" s="50"/>
      <c r="U51" s="50"/>
      <c r="V51" s="50"/>
      <c r="W51" s="50"/>
      <c r="X51" s="50"/>
      <c r="Y51" s="50"/>
      <c r="Z51" s="50"/>
      <c r="AA51" s="50"/>
      <c r="AB51" s="50"/>
      <c r="AC51" s="50"/>
      <c r="AD51" s="50"/>
      <c r="AE51" s="50"/>
      <c r="AF51" s="50"/>
    </row>
    <row r="52" spans="1:32" s="6" customFormat="1" ht="15.75" customHeight="1" x14ac:dyDescent="0.25">
      <c r="A52" s="42"/>
      <c r="B52" s="43"/>
      <c r="C52" s="52"/>
      <c r="D52" s="52"/>
      <c r="E52" s="52"/>
      <c r="F52" s="52"/>
      <c r="G52" s="52"/>
      <c r="H52" s="52"/>
      <c r="I52" s="51"/>
      <c r="J52" s="51"/>
      <c r="K52" s="51"/>
      <c r="L52" s="51"/>
      <c r="M52" s="51"/>
      <c r="N52" s="51"/>
      <c r="O52" s="51"/>
      <c r="P52" s="51"/>
      <c r="Q52" s="51"/>
      <c r="R52" s="51"/>
      <c r="S52" s="51"/>
      <c r="T52" s="51"/>
      <c r="U52" s="51"/>
      <c r="V52" s="51"/>
      <c r="W52" s="51"/>
      <c r="X52" s="51"/>
      <c r="Y52" s="51"/>
      <c r="Z52" s="51"/>
      <c r="AA52" s="51"/>
      <c r="AB52" s="51"/>
      <c r="AC52" s="51"/>
      <c r="AD52" s="51"/>
      <c r="AE52" s="51"/>
      <c r="AF52" s="51"/>
    </row>
    <row r="53" spans="1:32" s="36" customFormat="1" ht="15.75" customHeight="1" x14ac:dyDescent="0.25">
      <c r="A53" s="45"/>
      <c r="B53" s="43"/>
      <c r="C53" s="52"/>
      <c r="D53" s="52"/>
      <c r="E53" s="52"/>
      <c r="F53" s="52"/>
      <c r="G53" s="52"/>
      <c r="H53" s="52"/>
      <c r="I53" s="50"/>
      <c r="J53" s="50"/>
      <c r="K53" s="50"/>
      <c r="L53" s="50"/>
      <c r="M53" s="50"/>
      <c r="N53" s="50"/>
      <c r="O53" s="50"/>
      <c r="P53" s="50"/>
      <c r="Q53" s="50"/>
      <c r="R53" s="50"/>
      <c r="S53" s="50"/>
      <c r="T53" s="50"/>
      <c r="U53" s="50"/>
      <c r="V53" s="50"/>
      <c r="W53" s="50"/>
      <c r="X53" s="50"/>
      <c r="Y53" s="50"/>
      <c r="Z53" s="50"/>
      <c r="AA53" s="50"/>
      <c r="AB53" s="50"/>
      <c r="AC53" s="50"/>
      <c r="AD53" s="50"/>
      <c r="AE53" s="50"/>
      <c r="AF53" s="50"/>
    </row>
    <row r="54" spans="1:32" s="36" customFormat="1" ht="16.05" customHeight="1" x14ac:dyDescent="0.25">
      <c r="A54" s="45"/>
      <c r="B54" s="43"/>
      <c r="C54" s="52"/>
      <c r="D54" s="52"/>
      <c r="E54" s="52"/>
      <c r="F54" s="52"/>
      <c r="G54" s="52"/>
      <c r="H54" s="52"/>
      <c r="I54" s="50"/>
      <c r="J54" s="50"/>
      <c r="K54" s="50"/>
      <c r="L54" s="50"/>
      <c r="M54" s="50"/>
      <c r="N54" s="50"/>
      <c r="O54" s="50"/>
      <c r="P54" s="50"/>
      <c r="Q54" s="50"/>
      <c r="R54" s="50"/>
      <c r="S54" s="50"/>
      <c r="T54" s="50"/>
      <c r="U54" s="50"/>
      <c r="V54" s="50"/>
      <c r="W54" s="50"/>
      <c r="X54" s="50"/>
      <c r="Y54" s="50"/>
      <c r="Z54" s="50"/>
      <c r="AA54" s="50"/>
      <c r="AB54" s="50"/>
      <c r="AC54" s="50"/>
      <c r="AD54" s="50"/>
      <c r="AE54" s="50"/>
      <c r="AF54" s="50"/>
    </row>
    <row r="55" spans="1:32" s="36" customFormat="1" ht="16.05" customHeight="1" x14ac:dyDescent="0.25">
      <c r="A55" s="45"/>
      <c r="B55" s="43"/>
      <c r="C55" s="52"/>
      <c r="D55" s="52"/>
      <c r="E55" s="52"/>
      <c r="F55" s="52"/>
      <c r="G55" s="52"/>
      <c r="H55" s="52"/>
      <c r="I55" s="50"/>
      <c r="J55" s="50"/>
      <c r="K55" s="50"/>
      <c r="L55" s="50"/>
      <c r="M55" s="50"/>
      <c r="N55" s="50"/>
      <c r="O55" s="50"/>
      <c r="P55" s="50"/>
      <c r="Q55" s="50"/>
      <c r="R55" s="50"/>
      <c r="S55" s="50"/>
      <c r="T55" s="50"/>
      <c r="U55" s="50"/>
      <c r="V55" s="50"/>
      <c r="W55" s="50"/>
      <c r="X55" s="50"/>
      <c r="Y55" s="50"/>
      <c r="Z55" s="50"/>
      <c r="AA55" s="50"/>
      <c r="AB55" s="50"/>
      <c r="AC55" s="50"/>
      <c r="AD55" s="50"/>
      <c r="AE55" s="50"/>
      <c r="AF55" s="50"/>
    </row>
    <row r="56" spans="1:32" s="36" customFormat="1" ht="16.05" customHeight="1" x14ac:dyDescent="0.25">
      <c r="A56" s="45"/>
      <c r="B56" s="43"/>
      <c r="C56" s="52"/>
      <c r="D56" s="52"/>
      <c r="E56" s="52"/>
      <c r="F56" s="52"/>
      <c r="G56" s="52"/>
      <c r="H56" s="52"/>
      <c r="I56" s="50"/>
      <c r="J56" s="50"/>
      <c r="K56" s="50"/>
      <c r="L56" s="50"/>
      <c r="M56" s="50"/>
      <c r="N56" s="50"/>
      <c r="O56" s="50"/>
      <c r="P56" s="50"/>
      <c r="Q56" s="50"/>
      <c r="R56" s="50"/>
      <c r="S56" s="50"/>
      <c r="T56" s="50"/>
      <c r="U56" s="50"/>
      <c r="V56" s="50"/>
      <c r="W56" s="50"/>
      <c r="X56" s="50"/>
      <c r="Y56" s="50"/>
      <c r="Z56" s="50"/>
      <c r="AA56" s="50"/>
      <c r="AB56" s="50"/>
      <c r="AC56" s="50"/>
      <c r="AD56" s="50"/>
      <c r="AE56" s="50"/>
      <c r="AF56" s="50"/>
    </row>
    <row r="57" spans="1:32" s="36" customFormat="1" ht="16.05" customHeight="1" x14ac:dyDescent="0.25">
      <c r="A57" s="45"/>
      <c r="B57" s="43"/>
      <c r="C57" s="52"/>
      <c r="D57" s="52"/>
      <c r="E57" s="52"/>
      <c r="F57" s="52"/>
      <c r="G57" s="52"/>
      <c r="H57" s="52"/>
      <c r="I57" s="50"/>
      <c r="J57" s="50"/>
      <c r="K57" s="50"/>
      <c r="L57" s="50"/>
      <c r="M57" s="50"/>
      <c r="N57" s="50"/>
      <c r="O57" s="50"/>
      <c r="P57" s="50"/>
      <c r="Q57" s="50"/>
      <c r="R57" s="50"/>
      <c r="S57" s="50"/>
      <c r="T57" s="50"/>
      <c r="U57" s="50"/>
      <c r="V57" s="50"/>
      <c r="W57" s="50"/>
      <c r="X57" s="50"/>
      <c r="Y57" s="50"/>
      <c r="Z57" s="50"/>
      <c r="AA57" s="50"/>
      <c r="AB57" s="50"/>
      <c r="AC57" s="50"/>
      <c r="AD57" s="50"/>
      <c r="AE57" s="50"/>
      <c r="AF57" s="50"/>
    </row>
    <row r="58" spans="1:32" s="36" customFormat="1" ht="16.05" customHeight="1" x14ac:dyDescent="0.25">
      <c r="A58" s="45"/>
      <c r="B58" s="43"/>
      <c r="C58" s="52"/>
      <c r="D58" s="52"/>
      <c r="E58" s="52"/>
      <c r="F58" s="52"/>
      <c r="G58" s="52"/>
      <c r="H58" s="52"/>
      <c r="I58" s="50"/>
      <c r="J58" s="50"/>
      <c r="K58" s="50"/>
      <c r="L58" s="50"/>
      <c r="M58" s="50"/>
      <c r="N58" s="50"/>
      <c r="O58" s="50"/>
      <c r="P58" s="50"/>
      <c r="Q58" s="50"/>
      <c r="R58" s="50"/>
      <c r="S58" s="50"/>
      <c r="T58" s="50"/>
      <c r="U58" s="50"/>
      <c r="V58" s="50"/>
      <c r="W58" s="50"/>
      <c r="X58" s="50"/>
      <c r="Y58" s="50"/>
      <c r="Z58" s="50"/>
      <c r="AA58" s="50"/>
      <c r="AB58" s="50"/>
      <c r="AC58" s="50"/>
      <c r="AD58" s="50"/>
      <c r="AE58" s="50"/>
      <c r="AF58" s="50"/>
    </row>
    <row r="59" spans="1:32" s="36" customFormat="1" ht="16.05" customHeight="1" x14ac:dyDescent="0.25">
      <c r="A59" s="45"/>
      <c r="B59" s="43"/>
      <c r="C59" s="52"/>
      <c r="D59" s="52"/>
      <c r="E59" s="52"/>
      <c r="F59" s="52"/>
      <c r="G59" s="52"/>
      <c r="H59" s="52"/>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1:32" s="36" customFormat="1" ht="16.05" customHeight="1" x14ac:dyDescent="0.25">
      <c r="A60" s="45"/>
      <c r="B60" s="43"/>
      <c r="C60" s="52"/>
      <c r="D60" s="52"/>
      <c r="E60" s="52"/>
      <c r="F60" s="52"/>
      <c r="G60" s="52"/>
      <c r="H60" s="52"/>
      <c r="I60" s="50"/>
      <c r="J60" s="50"/>
      <c r="K60" s="50"/>
      <c r="L60" s="50"/>
      <c r="M60" s="50"/>
      <c r="N60" s="50"/>
      <c r="O60" s="50"/>
      <c r="P60" s="50"/>
      <c r="Q60" s="50"/>
      <c r="R60" s="50"/>
      <c r="S60" s="50"/>
      <c r="T60" s="50"/>
      <c r="U60" s="50"/>
      <c r="V60" s="50"/>
      <c r="W60" s="50"/>
      <c r="X60" s="50"/>
      <c r="Y60" s="50"/>
      <c r="Z60" s="50"/>
      <c r="AA60" s="50"/>
      <c r="AB60" s="50"/>
      <c r="AC60" s="50"/>
      <c r="AD60" s="50"/>
      <c r="AE60" s="50"/>
      <c r="AF60" s="50"/>
    </row>
    <row r="61" spans="1:32" s="36" customFormat="1" ht="16.05" customHeight="1" x14ac:dyDescent="0.25">
      <c r="A61" s="45"/>
      <c r="B61" s="43"/>
      <c r="C61" s="52"/>
      <c r="D61" s="52"/>
      <c r="E61" s="52"/>
      <c r="F61" s="52"/>
      <c r="G61" s="52"/>
      <c r="H61" s="52"/>
      <c r="I61" s="50"/>
      <c r="J61" s="50"/>
      <c r="K61" s="50"/>
      <c r="L61" s="50"/>
      <c r="M61" s="50"/>
      <c r="N61" s="50"/>
      <c r="O61" s="50"/>
      <c r="P61" s="50"/>
      <c r="Q61" s="50"/>
      <c r="R61" s="50"/>
      <c r="S61" s="50"/>
      <c r="T61" s="50"/>
      <c r="U61" s="50"/>
      <c r="V61" s="50"/>
      <c r="W61" s="50"/>
      <c r="X61" s="50"/>
      <c r="Y61" s="50"/>
      <c r="Z61" s="50"/>
      <c r="AA61" s="50"/>
      <c r="AB61" s="50"/>
      <c r="AC61" s="50"/>
      <c r="AD61" s="50"/>
      <c r="AE61" s="50"/>
      <c r="AF61" s="50"/>
    </row>
    <row r="62" spans="1:32" s="36" customFormat="1" ht="16.05" customHeight="1" x14ac:dyDescent="0.25">
      <c r="A62" s="45"/>
      <c r="B62" s="43"/>
      <c r="C62" s="52"/>
      <c r="D62" s="52"/>
      <c r="E62" s="52"/>
      <c r="F62" s="52"/>
      <c r="G62" s="52"/>
      <c r="H62" s="52"/>
      <c r="I62" s="50"/>
      <c r="J62" s="50"/>
      <c r="K62" s="50"/>
      <c r="L62" s="50"/>
      <c r="M62" s="50"/>
      <c r="N62" s="50"/>
      <c r="O62" s="50"/>
      <c r="P62" s="50"/>
      <c r="Q62" s="50"/>
      <c r="R62" s="50"/>
      <c r="S62" s="50"/>
      <c r="T62" s="50"/>
      <c r="U62" s="50"/>
      <c r="V62" s="50"/>
      <c r="W62" s="50"/>
      <c r="X62" s="50"/>
      <c r="Y62" s="50"/>
      <c r="Z62" s="50"/>
      <c r="AA62" s="50"/>
      <c r="AB62" s="50"/>
      <c r="AC62" s="50"/>
      <c r="AD62" s="50"/>
      <c r="AE62" s="50"/>
      <c r="AF62" s="50"/>
    </row>
    <row r="63" spans="1:32" s="6" customFormat="1" ht="16.05" customHeight="1" x14ac:dyDescent="0.25">
      <c r="A63" s="42"/>
      <c r="B63" s="43"/>
      <c r="C63" s="52"/>
      <c r="D63" s="52"/>
      <c r="E63" s="52"/>
      <c r="F63" s="52"/>
      <c r="G63" s="52"/>
      <c r="H63" s="52"/>
      <c r="I63" s="51"/>
      <c r="J63" s="51"/>
      <c r="K63" s="51"/>
      <c r="L63" s="51"/>
      <c r="M63" s="51"/>
      <c r="N63" s="51"/>
      <c r="O63" s="51"/>
      <c r="P63" s="51"/>
      <c r="Q63" s="51"/>
      <c r="R63" s="51"/>
      <c r="S63" s="51"/>
      <c r="T63" s="51"/>
      <c r="U63" s="51"/>
      <c r="V63" s="51"/>
      <c r="W63" s="51"/>
      <c r="X63" s="51"/>
      <c r="Y63" s="51"/>
      <c r="Z63" s="51"/>
      <c r="AA63" s="51"/>
      <c r="AB63" s="51"/>
      <c r="AC63" s="51"/>
      <c r="AD63" s="51"/>
      <c r="AE63" s="51"/>
      <c r="AF63" s="51"/>
    </row>
    <row r="64" spans="1:32" s="6" customFormat="1" ht="16.05" customHeight="1" x14ac:dyDescent="0.25">
      <c r="A64" s="42"/>
      <c r="B64" s="43"/>
      <c r="C64" s="52"/>
      <c r="D64" s="52"/>
      <c r="E64" s="52"/>
      <c r="F64" s="52"/>
      <c r="G64" s="52"/>
      <c r="H64" s="52"/>
      <c r="I64" s="51"/>
      <c r="J64" s="51"/>
      <c r="K64" s="51"/>
      <c r="L64" s="51"/>
      <c r="M64" s="51"/>
      <c r="N64" s="51"/>
      <c r="O64" s="51"/>
      <c r="P64" s="51"/>
      <c r="Q64" s="51"/>
      <c r="R64" s="51"/>
      <c r="S64" s="51"/>
      <c r="T64" s="51"/>
      <c r="U64" s="51"/>
      <c r="V64" s="51"/>
      <c r="W64" s="51"/>
      <c r="X64" s="51"/>
      <c r="Y64" s="51"/>
      <c r="Z64" s="51"/>
      <c r="AA64" s="51"/>
      <c r="AB64" s="51"/>
      <c r="AC64" s="51"/>
      <c r="AD64" s="51"/>
      <c r="AE64" s="51"/>
      <c r="AF64" s="51"/>
    </row>
    <row r="65" spans="1:32" s="6" customFormat="1" ht="16.05" customHeight="1" x14ac:dyDescent="0.25">
      <c r="A65" s="42"/>
      <c r="B65" s="43"/>
      <c r="C65" s="52"/>
      <c r="D65" s="52"/>
      <c r="E65" s="52"/>
      <c r="F65" s="52"/>
      <c r="G65" s="52"/>
      <c r="H65" s="52"/>
      <c r="I65" s="51"/>
      <c r="J65" s="51"/>
      <c r="K65" s="51"/>
      <c r="L65" s="51"/>
      <c r="M65" s="51"/>
      <c r="N65" s="51"/>
      <c r="O65" s="51"/>
      <c r="P65" s="51"/>
      <c r="Q65" s="51"/>
      <c r="R65" s="51"/>
      <c r="S65" s="51"/>
      <c r="T65" s="51"/>
      <c r="U65" s="51"/>
      <c r="V65" s="51"/>
      <c r="W65" s="51"/>
      <c r="X65" s="51"/>
      <c r="Y65" s="51"/>
      <c r="Z65" s="51"/>
      <c r="AA65" s="51"/>
      <c r="AB65" s="51"/>
      <c r="AC65" s="51"/>
      <c r="AD65" s="51"/>
      <c r="AE65" s="51"/>
      <c r="AF65" s="51"/>
    </row>
    <row r="66" spans="1:32" s="6" customFormat="1" ht="16.05" customHeight="1" x14ac:dyDescent="0.25">
      <c r="A66" s="42"/>
      <c r="B66" s="43"/>
      <c r="C66" s="52"/>
      <c r="D66" s="52"/>
      <c r="E66" s="52"/>
      <c r="F66" s="52"/>
      <c r="G66" s="52"/>
      <c r="H66" s="52"/>
      <c r="I66" s="51"/>
      <c r="J66" s="51"/>
      <c r="K66" s="51"/>
      <c r="L66" s="51"/>
      <c r="M66" s="51"/>
      <c r="N66" s="51"/>
      <c r="O66" s="51"/>
      <c r="P66" s="51"/>
      <c r="Q66" s="51"/>
      <c r="R66" s="51"/>
      <c r="S66" s="51"/>
      <c r="T66" s="51"/>
      <c r="U66" s="51"/>
      <c r="V66" s="51"/>
      <c r="W66" s="51"/>
      <c r="X66" s="51"/>
      <c r="Y66" s="51"/>
      <c r="Z66" s="51"/>
      <c r="AA66" s="51"/>
      <c r="AB66" s="51"/>
      <c r="AC66" s="51"/>
      <c r="AD66" s="51"/>
      <c r="AE66" s="51"/>
      <c r="AF66" s="51"/>
    </row>
    <row r="67" spans="1:32" s="6" customFormat="1" ht="16.05" customHeight="1" x14ac:dyDescent="0.25">
      <c r="A67" s="42"/>
      <c r="B67" s="43"/>
      <c r="C67" s="52"/>
      <c r="D67" s="52"/>
      <c r="E67" s="52"/>
      <c r="F67" s="52"/>
      <c r="G67" s="52"/>
      <c r="H67" s="52"/>
      <c r="I67" s="51"/>
      <c r="J67" s="51"/>
      <c r="K67" s="51"/>
      <c r="L67" s="51"/>
      <c r="M67" s="51"/>
      <c r="N67" s="51"/>
      <c r="O67" s="51"/>
      <c r="P67" s="51"/>
      <c r="Q67" s="51"/>
      <c r="R67" s="51"/>
      <c r="S67" s="51"/>
      <c r="T67" s="51"/>
      <c r="U67" s="51"/>
      <c r="V67" s="51"/>
      <c r="W67" s="51"/>
      <c r="X67" s="51"/>
      <c r="Y67" s="51"/>
      <c r="Z67" s="51"/>
      <c r="AA67" s="51"/>
      <c r="AB67" s="51"/>
      <c r="AC67" s="51"/>
      <c r="AD67" s="51"/>
      <c r="AE67" s="51"/>
      <c r="AF67" s="51"/>
    </row>
    <row r="68" spans="1:32" s="36" customFormat="1" ht="16.05" customHeight="1" x14ac:dyDescent="0.25">
      <c r="A68" s="45"/>
      <c r="B68" s="43"/>
      <c r="C68" s="52"/>
      <c r="D68" s="52"/>
      <c r="E68" s="52"/>
      <c r="F68" s="52"/>
      <c r="G68" s="52"/>
      <c r="H68" s="52"/>
      <c r="I68" s="50"/>
      <c r="J68" s="50"/>
      <c r="K68" s="50"/>
      <c r="L68" s="50"/>
      <c r="M68" s="50"/>
      <c r="N68" s="50"/>
      <c r="O68" s="50"/>
      <c r="P68" s="50"/>
      <c r="Q68" s="50"/>
      <c r="R68" s="50"/>
      <c r="S68" s="50"/>
      <c r="T68" s="50"/>
      <c r="U68" s="50"/>
      <c r="V68" s="50"/>
      <c r="W68" s="50"/>
      <c r="X68" s="50"/>
      <c r="Y68" s="50"/>
      <c r="Z68" s="50"/>
      <c r="AA68" s="50"/>
      <c r="AB68" s="50"/>
      <c r="AC68" s="50"/>
      <c r="AD68" s="50"/>
      <c r="AE68" s="50"/>
      <c r="AF68" s="50"/>
    </row>
    <row r="69" spans="1:32" s="6" customFormat="1" ht="16.05" customHeight="1" x14ac:dyDescent="0.25">
      <c r="A69" s="42"/>
      <c r="B69" s="43"/>
      <c r="C69" s="52"/>
      <c r="D69" s="52"/>
      <c r="E69" s="52"/>
      <c r="F69" s="52"/>
      <c r="G69" s="52"/>
      <c r="H69" s="52"/>
      <c r="I69" s="51"/>
      <c r="J69" s="51"/>
      <c r="K69" s="51"/>
      <c r="L69" s="51"/>
      <c r="M69" s="51"/>
      <c r="N69" s="51"/>
      <c r="O69" s="51"/>
      <c r="P69" s="51"/>
      <c r="Q69" s="51"/>
      <c r="R69" s="51"/>
      <c r="S69" s="51"/>
      <c r="T69" s="51"/>
      <c r="U69" s="51"/>
      <c r="V69" s="51"/>
      <c r="W69" s="51"/>
      <c r="X69" s="51"/>
      <c r="Y69" s="51"/>
      <c r="Z69" s="51"/>
      <c r="AA69" s="51"/>
      <c r="AB69" s="51"/>
      <c r="AC69" s="51"/>
      <c r="AD69" s="51"/>
      <c r="AE69" s="51"/>
      <c r="AF69" s="51"/>
    </row>
    <row r="70" spans="1:32" s="6" customFormat="1" ht="16.05" customHeight="1" x14ac:dyDescent="0.25">
      <c r="A70" s="42"/>
      <c r="B70" s="43"/>
      <c r="C70" s="52"/>
      <c r="D70" s="52"/>
      <c r="E70" s="52"/>
      <c r="F70" s="52"/>
      <c r="G70" s="52"/>
      <c r="H70" s="52"/>
      <c r="I70" s="51"/>
      <c r="J70" s="51"/>
      <c r="K70" s="51"/>
      <c r="L70" s="51"/>
      <c r="M70" s="51"/>
      <c r="N70" s="51"/>
      <c r="O70" s="51"/>
      <c r="P70" s="51"/>
      <c r="Q70" s="51"/>
      <c r="R70" s="51"/>
      <c r="S70" s="51"/>
      <c r="T70" s="51"/>
      <c r="U70" s="51"/>
      <c r="V70" s="51"/>
      <c r="W70" s="51"/>
      <c r="X70" s="51"/>
      <c r="Y70" s="51"/>
      <c r="Z70" s="51"/>
      <c r="AA70" s="51"/>
      <c r="AB70" s="51"/>
      <c r="AC70" s="51"/>
      <c r="AD70" s="51"/>
      <c r="AE70" s="51"/>
      <c r="AF70" s="51"/>
    </row>
    <row r="71" spans="1:32" s="6" customFormat="1" ht="16.05" customHeight="1" x14ac:dyDescent="0.25">
      <c r="A71" s="42"/>
      <c r="B71" s="43"/>
      <c r="C71" s="52"/>
      <c r="D71" s="52"/>
      <c r="E71" s="52"/>
      <c r="F71" s="52"/>
      <c r="G71" s="52"/>
      <c r="H71" s="52"/>
      <c r="I71" s="51"/>
      <c r="J71" s="51"/>
      <c r="K71" s="51"/>
      <c r="L71" s="51"/>
      <c r="M71" s="51"/>
      <c r="N71" s="51"/>
      <c r="O71" s="51"/>
      <c r="P71" s="51"/>
      <c r="Q71" s="51"/>
      <c r="R71" s="51"/>
      <c r="S71" s="51"/>
      <c r="T71" s="51"/>
      <c r="U71" s="51"/>
      <c r="V71" s="51"/>
      <c r="W71" s="51"/>
      <c r="X71" s="51"/>
      <c r="Y71" s="51"/>
      <c r="Z71" s="51"/>
      <c r="AA71" s="51"/>
      <c r="AB71" s="51"/>
      <c r="AC71" s="51"/>
      <c r="AD71" s="51"/>
      <c r="AE71" s="51"/>
      <c r="AF71" s="51"/>
    </row>
    <row r="72" spans="1:32" s="6" customFormat="1" ht="16.05" customHeight="1" x14ac:dyDescent="0.25">
      <c r="A72" s="42"/>
      <c r="B72" s="43"/>
      <c r="C72" s="52"/>
      <c r="D72" s="52"/>
      <c r="E72" s="52"/>
      <c r="F72" s="52"/>
      <c r="G72" s="52"/>
      <c r="H72" s="52"/>
      <c r="I72" s="51"/>
      <c r="J72" s="51"/>
      <c r="K72" s="51"/>
      <c r="L72" s="51"/>
      <c r="M72" s="51"/>
      <c r="N72" s="51"/>
      <c r="O72" s="51"/>
      <c r="P72" s="51"/>
      <c r="Q72" s="51"/>
      <c r="R72" s="51"/>
      <c r="S72" s="51"/>
      <c r="T72" s="51"/>
      <c r="U72" s="51"/>
      <c r="V72" s="51"/>
      <c r="W72" s="51"/>
      <c r="X72" s="51"/>
      <c r="Y72" s="51"/>
      <c r="Z72" s="51"/>
      <c r="AA72" s="51"/>
      <c r="AB72" s="51"/>
      <c r="AC72" s="51"/>
      <c r="AD72" s="51"/>
      <c r="AE72" s="51"/>
      <c r="AF72" s="51"/>
    </row>
    <row r="73" spans="1:32" s="6" customFormat="1" ht="16.05" customHeight="1" x14ac:dyDescent="0.25">
      <c r="A73" s="42"/>
      <c r="B73" s="43"/>
      <c r="C73" s="52"/>
      <c r="D73" s="52"/>
      <c r="E73" s="52"/>
      <c r="F73" s="52"/>
      <c r="G73" s="52"/>
      <c r="H73" s="52"/>
      <c r="I73" s="51"/>
      <c r="J73" s="51"/>
      <c r="K73" s="51"/>
      <c r="L73" s="51"/>
      <c r="M73" s="51"/>
      <c r="N73" s="51"/>
      <c r="O73" s="51"/>
      <c r="P73" s="51"/>
      <c r="Q73" s="51"/>
      <c r="R73" s="51"/>
      <c r="S73" s="51"/>
      <c r="T73" s="51"/>
      <c r="U73" s="51"/>
      <c r="V73" s="51"/>
      <c r="W73" s="51"/>
      <c r="X73" s="51"/>
      <c r="Y73" s="51"/>
      <c r="Z73" s="51"/>
      <c r="AA73" s="51"/>
      <c r="AB73" s="51"/>
      <c r="AC73" s="51"/>
      <c r="AD73" s="51"/>
      <c r="AE73" s="51"/>
      <c r="AF73" s="51"/>
    </row>
    <row r="74" spans="1:32" s="6" customFormat="1" ht="16.05" customHeight="1" x14ac:dyDescent="0.25">
      <c r="A74" s="42"/>
      <c r="B74" s="43"/>
      <c r="C74" s="52"/>
      <c r="D74" s="52"/>
      <c r="E74" s="52"/>
      <c r="F74" s="52"/>
      <c r="G74" s="52"/>
      <c r="H74" s="52"/>
      <c r="I74" s="51"/>
      <c r="J74" s="51"/>
      <c r="K74" s="51"/>
      <c r="L74" s="51"/>
      <c r="M74" s="51"/>
      <c r="N74" s="51"/>
      <c r="O74" s="51"/>
      <c r="P74" s="51"/>
      <c r="Q74" s="51"/>
      <c r="R74" s="51"/>
      <c r="S74" s="51"/>
      <c r="T74" s="51"/>
      <c r="U74" s="51"/>
      <c r="V74" s="51"/>
      <c r="W74" s="51"/>
      <c r="X74" s="51"/>
      <c r="Y74" s="51"/>
      <c r="Z74" s="51"/>
      <c r="AA74" s="51"/>
      <c r="AB74" s="51"/>
      <c r="AC74" s="51"/>
      <c r="AD74" s="51"/>
      <c r="AE74" s="51"/>
      <c r="AF74" s="51"/>
    </row>
    <row r="75" spans="1:32" s="6" customFormat="1" ht="16.05" customHeight="1" x14ac:dyDescent="0.25">
      <c r="A75" s="42"/>
      <c r="B75" s="43"/>
      <c r="C75" s="52"/>
      <c r="D75" s="52"/>
      <c r="E75" s="52"/>
      <c r="F75" s="52"/>
      <c r="G75" s="52"/>
      <c r="H75" s="52"/>
      <c r="I75" s="51"/>
      <c r="J75" s="51"/>
      <c r="K75" s="51"/>
      <c r="L75" s="51"/>
      <c r="M75" s="51"/>
      <c r="N75" s="51"/>
      <c r="O75" s="51"/>
      <c r="P75" s="51"/>
      <c r="Q75" s="51"/>
      <c r="R75" s="51"/>
      <c r="S75" s="51"/>
      <c r="T75" s="51"/>
      <c r="U75" s="51"/>
      <c r="V75" s="51"/>
      <c r="W75" s="51"/>
      <c r="X75" s="51"/>
      <c r="Y75" s="51"/>
      <c r="Z75" s="51"/>
      <c r="AA75" s="51"/>
      <c r="AB75" s="51"/>
      <c r="AC75" s="51"/>
      <c r="AD75" s="51"/>
      <c r="AE75" s="51"/>
      <c r="AF75" s="51"/>
    </row>
    <row r="76" spans="1:32" s="6" customFormat="1" ht="16.05" customHeight="1" x14ac:dyDescent="0.25">
      <c r="A76" s="42"/>
      <c r="B76" s="43"/>
      <c r="C76" s="52"/>
      <c r="D76" s="52"/>
      <c r="E76" s="52"/>
      <c r="F76" s="52"/>
      <c r="G76" s="52"/>
      <c r="H76" s="52"/>
      <c r="I76" s="51"/>
      <c r="J76" s="51"/>
      <c r="K76" s="51"/>
      <c r="L76" s="51"/>
      <c r="M76" s="51"/>
      <c r="N76" s="51"/>
      <c r="O76" s="51"/>
      <c r="P76" s="51"/>
      <c r="Q76" s="51"/>
      <c r="R76" s="51"/>
      <c r="S76" s="51"/>
      <c r="T76" s="51"/>
      <c r="U76" s="51"/>
      <c r="V76" s="51"/>
      <c r="W76" s="51"/>
      <c r="X76" s="51"/>
      <c r="Y76" s="51"/>
      <c r="Z76" s="51"/>
      <c r="AA76" s="51"/>
      <c r="AB76" s="51"/>
      <c r="AC76" s="51"/>
      <c r="AD76" s="51"/>
      <c r="AE76" s="51"/>
      <c r="AF76" s="51"/>
    </row>
    <row r="77" spans="1:32" s="6" customFormat="1" ht="16.05" customHeight="1" x14ac:dyDescent="0.25">
      <c r="A77" s="42"/>
      <c r="B77" s="43"/>
      <c r="C77" s="52"/>
      <c r="D77" s="52"/>
      <c r="E77" s="52"/>
      <c r="F77" s="52"/>
      <c r="G77" s="52"/>
      <c r="H77" s="52"/>
      <c r="I77" s="51"/>
      <c r="J77" s="51"/>
      <c r="K77" s="51"/>
      <c r="L77" s="51"/>
      <c r="M77" s="51"/>
      <c r="N77" s="51"/>
      <c r="O77" s="51"/>
      <c r="P77" s="51"/>
      <c r="Q77" s="51"/>
      <c r="R77" s="51"/>
      <c r="S77" s="51"/>
      <c r="T77" s="51"/>
      <c r="U77" s="51"/>
      <c r="V77" s="51"/>
      <c r="W77" s="51"/>
      <c r="X77" s="51"/>
      <c r="Y77" s="51"/>
      <c r="Z77" s="51"/>
      <c r="AA77" s="51"/>
      <c r="AB77" s="51"/>
      <c r="AC77" s="51"/>
      <c r="AD77" s="51"/>
      <c r="AE77" s="51"/>
      <c r="AF77" s="51"/>
    </row>
    <row r="78" spans="1:32" s="6" customFormat="1" ht="16.05" customHeight="1" x14ac:dyDescent="0.25">
      <c r="A78" s="42"/>
      <c r="B78" s="43"/>
      <c r="C78" s="52"/>
      <c r="D78" s="52"/>
      <c r="E78" s="52"/>
      <c r="F78" s="52"/>
      <c r="G78" s="52"/>
      <c r="H78" s="52"/>
      <c r="I78" s="51"/>
      <c r="J78" s="51"/>
      <c r="K78" s="51"/>
      <c r="L78" s="51"/>
      <c r="M78" s="51"/>
      <c r="N78" s="51"/>
      <c r="O78" s="51"/>
      <c r="P78" s="51"/>
      <c r="Q78" s="51"/>
      <c r="R78" s="51"/>
      <c r="S78" s="51"/>
      <c r="T78" s="51"/>
      <c r="U78" s="51"/>
      <c r="V78" s="51"/>
      <c r="W78" s="51"/>
      <c r="X78" s="51"/>
      <c r="Y78" s="51"/>
      <c r="Z78" s="51"/>
      <c r="AA78" s="51"/>
      <c r="AB78" s="51"/>
      <c r="AC78" s="51"/>
      <c r="AD78" s="51"/>
      <c r="AE78" s="51"/>
      <c r="AF78" s="51"/>
    </row>
    <row r="79" spans="1:32" ht="6" customHeight="1" x14ac:dyDescent="0.25"/>
    <row r="80" spans="1:32" ht="12" customHeight="1" x14ac:dyDescent="0.25"/>
    <row r="82" spans="1:32" ht="12" customHeight="1" x14ac:dyDescent="0.25"/>
    <row r="83" spans="1:32" s="10" customFormat="1" ht="21" customHeight="1" x14ac:dyDescent="0.35">
      <c r="A83" s="38"/>
      <c r="B83" s="43"/>
      <c r="C83" s="52"/>
      <c r="D83" s="52"/>
      <c r="E83" s="52"/>
      <c r="F83" s="52"/>
      <c r="G83" s="52"/>
      <c r="H83" s="52"/>
      <c r="I83" s="183"/>
      <c r="J83" s="183"/>
      <c r="K83" s="184"/>
      <c r="L83" s="46"/>
      <c r="M83" s="46"/>
      <c r="N83" s="46"/>
      <c r="O83" s="46"/>
      <c r="P83" s="46"/>
      <c r="Q83" s="46"/>
      <c r="R83" s="46"/>
      <c r="S83" s="46"/>
      <c r="T83" s="46"/>
      <c r="U83" s="46"/>
      <c r="V83" s="46"/>
      <c r="W83" s="46"/>
      <c r="X83" s="46"/>
      <c r="Y83" s="46"/>
      <c r="Z83" s="46"/>
      <c r="AA83" s="46"/>
      <c r="AB83" s="46"/>
      <c r="AC83" s="46"/>
      <c r="AD83" s="46"/>
      <c r="AE83" s="46"/>
      <c r="AF83" s="46"/>
    </row>
    <row r="84" spans="1:32" s="8" customFormat="1" ht="5.25" customHeight="1" x14ac:dyDescent="0.3">
      <c r="A84" s="39"/>
      <c r="B84" s="43"/>
      <c r="C84" s="52"/>
      <c r="D84" s="52"/>
      <c r="E84" s="52"/>
      <c r="F84" s="52"/>
      <c r="G84" s="52"/>
      <c r="H84" s="52"/>
      <c r="I84" s="47"/>
      <c r="J84" s="47"/>
      <c r="K84" s="47"/>
      <c r="L84" s="47"/>
      <c r="M84" s="47"/>
      <c r="N84" s="47"/>
      <c r="O84" s="47"/>
      <c r="P84" s="47"/>
      <c r="Q84" s="47"/>
      <c r="R84" s="47"/>
      <c r="S84" s="47"/>
      <c r="T84" s="47"/>
      <c r="U84" s="47"/>
      <c r="V84" s="47"/>
      <c r="W84" s="47"/>
      <c r="X84" s="47"/>
      <c r="Y84" s="47"/>
      <c r="Z84" s="47"/>
      <c r="AA84" s="47"/>
      <c r="AB84" s="47"/>
      <c r="AC84" s="47"/>
      <c r="AD84" s="47"/>
      <c r="AE84" s="47"/>
      <c r="AF84" s="47"/>
    </row>
    <row r="85" spans="1:32" s="8" customFormat="1" ht="21" customHeight="1" x14ac:dyDescent="0.3">
      <c r="A85" s="39"/>
      <c r="B85" s="43"/>
      <c r="C85" s="52"/>
      <c r="D85" s="52"/>
      <c r="E85" s="52"/>
      <c r="F85" s="52"/>
      <c r="G85" s="52"/>
      <c r="H85" s="52"/>
      <c r="I85" s="185"/>
      <c r="J85" s="185"/>
      <c r="K85" s="185"/>
      <c r="L85" s="47"/>
      <c r="M85" s="47"/>
      <c r="N85" s="47"/>
      <c r="O85" s="47"/>
      <c r="P85" s="47"/>
      <c r="Q85" s="47"/>
      <c r="R85" s="47"/>
      <c r="S85" s="47"/>
      <c r="T85" s="47"/>
      <c r="U85" s="47"/>
      <c r="V85" s="47"/>
      <c r="W85" s="47"/>
      <c r="X85" s="47"/>
      <c r="Y85" s="47"/>
      <c r="Z85" s="47"/>
      <c r="AA85" s="47"/>
      <c r="AB85" s="47"/>
      <c r="AC85" s="47"/>
      <c r="AD85" s="47"/>
      <c r="AE85" s="47"/>
      <c r="AF85" s="47"/>
    </row>
    <row r="86" spans="1:32" s="8" customFormat="1" ht="4.5" customHeight="1" x14ac:dyDescent="0.3">
      <c r="A86" s="39"/>
      <c r="B86" s="43"/>
      <c r="C86" s="52"/>
      <c r="D86" s="52"/>
      <c r="E86" s="52"/>
      <c r="F86" s="52"/>
      <c r="G86" s="52"/>
      <c r="H86" s="52"/>
      <c r="I86" s="47"/>
      <c r="J86" s="47"/>
      <c r="K86" s="47"/>
      <c r="L86" s="47"/>
      <c r="M86" s="47"/>
      <c r="N86" s="47"/>
      <c r="O86" s="47"/>
      <c r="P86" s="47"/>
      <c r="Q86" s="47"/>
      <c r="R86" s="47"/>
      <c r="S86" s="47"/>
      <c r="T86" s="47"/>
      <c r="U86" s="47"/>
      <c r="V86" s="47"/>
      <c r="W86" s="47"/>
      <c r="X86" s="47"/>
      <c r="Y86" s="47"/>
      <c r="Z86" s="47"/>
      <c r="AA86" s="47"/>
      <c r="AB86" s="47"/>
      <c r="AC86" s="47"/>
      <c r="AD86" s="47"/>
      <c r="AE86" s="47"/>
      <c r="AF86" s="47"/>
    </row>
    <row r="87" spans="1:32" s="8" customFormat="1" ht="26.25" customHeight="1" x14ac:dyDescent="0.3">
      <c r="A87" s="39"/>
      <c r="B87" s="43"/>
      <c r="C87" s="52"/>
      <c r="D87" s="52"/>
      <c r="E87" s="52"/>
      <c r="F87" s="52"/>
      <c r="G87" s="52"/>
      <c r="H87" s="52"/>
      <c r="I87" s="47"/>
      <c r="J87" s="47"/>
      <c r="K87" s="47"/>
      <c r="L87" s="47"/>
      <c r="M87" s="47"/>
      <c r="N87" s="47"/>
      <c r="O87" s="47"/>
      <c r="P87" s="47"/>
      <c r="Q87" s="47"/>
      <c r="R87" s="47"/>
      <c r="S87" s="47"/>
      <c r="T87" s="47"/>
      <c r="U87" s="47"/>
      <c r="V87" s="47"/>
      <c r="W87" s="47"/>
      <c r="X87" s="47"/>
      <c r="Y87" s="47"/>
      <c r="Z87" s="47"/>
      <c r="AA87" s="47"/>
      <c r="AB87" s="47"/>
      <c r="AC87" s="47"/>
      <c r="AD87" s="47"/>
      <c r="AE87" s="47"/>
      <c r="AF87" s="47"/>
    </row>
    <row r="88" spans="1:32" s="9" customFormat="1" ht="21" customHeight="1" x14ac:dyDescent="0.3">
      <c r="A88" s="40"/>
      <c r="B88" s="43"/>
      <c r="C88" s="52"/>
      <c r="D88" s="52"/>
      <c r="E88" s="52"/>
      <c r="F88" s="52"/>
      <c r="G88" s="52"/>
      <c r="H88" s="52"/>
      <c r="I88" s="48"/>
      <c r="J88" s="48"/>
      <c r="K88" s="48"/>
      <c r="L88" s="48"/>
      <c r="M88" s="48"/>
      <c r="N88" s="48"/>
      <c r="O88" s="48"/>
      <c r="P88" s="48"/>
      <c r="Q88" s="48"/>
      <c r="R88" s="48"/>
      <c r="S88" s="48"/>
      <c r="T88" s="48"/>
      <c r="U88" s="48"/>
      <c r="V88" s="48"/>
      <c r="W88" s="48"/>
      <c r="X88" s="48"/>
      <c r="Y88" s="48"/>
      <c r="Z88" s="48"/>
      <c r="AA88" s="48"/>
      <c r="AB88" s="48"/>
      <c r="AC88" s="48"/>
      <c r="AD88" s="48"/>
      <c r="AE88" s="48"/>
      <c r="AF88" s="48"/>
    </row>
    <row r="89" spans="1:32" s="9" customFormat="1" ht="25.5" customHeight="1" x14ac:dyDescent="0.3">
      <c r="A89" s="40"/>
      <c r="B89" s="43"/>
      <c r="C89" s="52"/>
      <c r="D89" s="52"/>
      <c r="E89" s="52"/>
      <c r="F89" s="52"/>
      <c r="G89" s="52"/>
      <c r="H89" s="52"/>
      <c r="I89" s="48"/>
      <c r="J89" s="48"/>
      <c r="K89" s="48"/>
      <c r="L89" s="48"/>
      <c r="M89" s="48"/>
      <c r="N89" s="48"/>
      <c r="O89" s="48"/>
      <c r="P89" s="48"/>
      <c r="Q89" s="48"/>
      <c r="R89" s="48"/>
      <c r="S89" s="48"/>
      <c r="T89" s="48"/>
      <c r="U89" s="48"/>
      <c r="V89" s="48"/>
      <c r="W89" s="48"/>
      <c r="X89" s="48"/>
      <c r="Y89" s="48"/>
      <c r="Z89" s="48"/>
      <c r="AA89" s="48"/>
      <c r="AB89" s="48"/>
      <c r="AC89" s="48"/>
      <c r="AD89" s="48"/>
      <c r="AE89" s="48"/>
      <c r="AF89" s="48"/>
    </row>
    <row r="90" spans="1:32" s="36" customFormat="1" ht="17.55" customHeight="1" x14ac:dyDescent="0.25">
      <c r="A90" s="45"/>
      <c r="B90" s="43"/>
      <c r="C90" s="52"/>
      <c r="D90" s="52"/>
      <c r="E90" s="52"/>
      <c r="F90" s="52"/>
      <c r="G90" s="52"/>
      <c r="H90" s="52"/>
      <c r="I90" s="50"/>
      <c r="J90" s="50"/>
      <c r="K90" s="50"/>
      <c r="L90" s="50"/>
      <c r="M90" s="50"/>
      <c r="N90" s="50"/>
      <c r="O90" s="50"/>
      <c r="P90" s="50"/>
      <c r="Q90" s="50"/>
      <c r="R90" s="50"/>
      <c r="S90" s="50"/>
      <c r="T90" s="50"/>
      <c r="U90" s="50"/>
      <c r="V90" s="50"/>
      <c r="W90" s="50"/>
      <c r="X90" s="50"/>
      <c r="Y90" s="50"/>
      <c r="Z90" s="50"/>
      <c r="AA90" s="50"/>
      <c r="AB90" s="50"/>
      <c r="AC90" s="50"/>
      <c r="AD90" s="50"/>
      <c r="AE90" s="50"/>
      <c r="AF90" s="50"/>
    </row>
    <row r="91" spans="1:32" s="36" customFormat="1" ht="17.55" customHeight="1" x14ac:dyDescent="0.25">
      <c r="A91" s="45"/>
      <c r="B91" s="43"/>
      <c r="C91" s="52"/>
      <c r="D91" s="52"/>
      <c r="E91" s="52"/>
      <c r="F91" s="52"/>
      <c r="G91" s="52"/>
      <c r="H91" s="52"/>
      <c r="I91" s="50"/>
      <c r="J91" s="50"/>
      <c r="K91" s="50"/>
      <c r="L91" s="50"/>
      <c r="M91" s="50"/>
      <c r="N91" s="50"/>
      <c r="O91" s="50"/>
      <c r="P91" s="50"/>
      <c r="Q91" s="50"/>
      <c r="R91" s="50"/>
      <c r="S91" s="50"/>
      <c r="T91" s="50"/>
      <c r="U91" s="50"/>
      <c r="V91" s="50"/>
      <c r="W91" s="50"/>
      <c r="X91" s="50"/>
      <c r="Y91" s="50"/>
      <c r="Z91" s="50"/>
      <c r="AA91" s="50"/>
      <c r="AB91" s="50"/>
      <c r="AC91" s="50"/>
      <c r="AD91" s="50"/>
      <c r="AE91" s="50"/>
      <c r="AF91" s="50"/>
    </row>
    <row r="92" spans="1:32" s="36" customFormat="1" ht="17.55" customHeight="1" x14ac:dyDescent="0.25">
      <c r="A92" s="45"/>
      <c r="B92" s="43"/>
      <c r="C92" s="52"/>
      <c r="D92" s="52"/>
      <c r="E92" s="52"/>
      <c r="F92" s="52"/>
      <c r="G92" s="52"/>
      <c r="H92" s="52"/>
      <c r="I92" s="50"/>
      <c r="J92" s="50"/>
      <c r="K92" s="50"/>
      <c r="L92" s="50"/>
      <c r="M92" s="50"/>
      <c r="N92" s="50"/>
      <c r="O92" s="50"/>
      <c r="P92" s="50"/>
      <c r="Q92" s="50"/>
      <c r="R92" s="50"/>
      <c r="S92" s="50"/>
      <c r="T92" s="50"/>
      <c r="U92" s="50"/>
      <c r="V92" s="50"/>
      <c r="W92" s="50"/>
      <c r="X92" s="50"/>
      <c r="Y92" s="50"/>
      <c r="Z92" s="50"/>
      <c r="AA92" s="50"/>
      <c r="AB92" s="50"/>
      <c r="AC92" s="50"/>
      <c r="AD92" s="50"/>
      <c r="AE92" s="50"/>
      <c r="AF92" s="50"/>
    </row>
    <row r="93" spans="1:32" s="36" customFormat="1" x14ac:dyDescent="0.25">
      <c r="A93" s="45"/>
      <c r="B93" s="43"/>
      <c r="C93" s="52"/>
      <c r="D93" s="52"/>
      <c r="E93" s="52"/>
      <c r="F93" s="52"/>
      <c r="G93" s="52"/>
      <c r="H93" s="52"/>
      <c r="I93" s="50"/>
      <c r="J93" s="50"/>
      <c r="K93" s="50"/>
      <c r="L93" s="50"/>
      <c r="M93" s="50"/>
      <c r="N93" s="50"/>
      <c r="O93" s="50"/>
      <c r="P93" s="50"/>
      <c r="Q93" s="50"/>
      <c r="R93" s="50"/>
      <c r="S93" s="50"/>
      <c r="T93" s="50"/>
      <c r="U93" s="50"/>
      <c r="V93" s="50"/>
      <c r="W93" s="50"/>
      <c r="X93" s="50"/>
      <c r="Y93" s="50"/>
      <c r="Z93" s="50"/>
      <c r="AA93" s="50"/>
      <c r="AB93" s="50"/>
      <c r="AC93" s="50"/>
      <c r="AD93" s="50"/>
      <c r="AE93" s="50"/>
      <c r="AF93" s="50"/>
    </row>
    <row r="94" spans="1:32" s="36" customFormat="1" ht="17.55" customHeight="1" x14ac:dyDescent="0.25">
      <c r="A94" s="45"/>
      <c r="B94" s="43"/>
      <c r="C94" s="52"/>
      <c r="D94" s="52"/>
      <c r="E94" s="52"/>
      <c r="F94" s="52"/>
      <c r="G94" s="52"/>
      <c r="H94" s="52"/>
      <c r="I94" s="50"/>
      <c r="J94" s="50"/>
      <c r="K94" s="50"/>
      <c r="L94" s="50"/>
      <c r="M94" s="50"/>
      <c r="N94" s="50"/>
      <c r="O94" s="50"/>
      <c r="P94" s="50"/>
      <c r="Q94" s="50"/>
      <c r="R94" s="50"/>
      <c r="S94" s="50"/>
      <c r="T94" s="50"/>
      <c r="U94" s="50"/>
      <c r="V94" s="50"/>
      <c r="W94" s="50"/>
      <c r="X94" s="50"/>
      <c r="Y94" s="50"/>
      <c r="Z94" s="50"/>
      <c r="AA94" s="50"/>
      <c r="AB94" s="50"/>
      <c r="AC94" s="50"/>
      <c r="AD94" s="50"/>
      <c r="AE94" s="50"/>
      <c r="AF94" s="50"/>
    </row>
    <row r="95" spans="1:32" s="36" customFormat="1" x14ac:dyDescent="0.25">
      <c r="A95" s="45"/>
      <c r="B95" s="43"/>
      <c r="C95" s="52"/>
      <c r="D95" s="52"/>
      <c r="E95" s="52"/>
      <c r="F95" s="52"/>
      <c r="G95" s="52"/>
      <c r="H95" s="52"/>
      <c r="I95" s="50"/>
      <c r="J95" s="50"/>
      <c r="K95" s="50"/>
      <c r="L95" s="50"/>
      <c r="M95" s="50"/>
      <c r="N95" s="50"/>
      <c r="O95" s="50"/>
      <c r="P95" s="50"/>
      <c r="Q95" s="50"/>
      <c r="R95" s="50"/>
      <c r="S95" s="50"/>
      <c r="T95" s="50"/>
      <c r="U95" s="50"/>
      <c r="V95" s="50"/>
      <c r="W95" s="50"/>
      <c r="X95" s="50"/>
      <c r="Y95" s="50"/>
      <c r="Z95" s="50"/>
      <c r="AA95" s="50"/>
      <c r="AB95" s="50"/>
      <c r="AC95" s="50"/>
      <c r="AD95" s="50"/>
      <c r="AE95" s="50"/>
      <c r="AF95" s="50"/>
    </row>
    <row r="96" spans="1:32" s="36" customFormat="1" ht="17.55" customHeight="1" x14ac:dyDescent="0.25">
      <c r="A96" s="45"/>
      <c r="B96" s="43"/>
      <c r="C96" s="52"/>
      <c r="D96" s="52"/>
      <c r="E96" s="52"/>
      <c r="F96" s="52"/>
      <c r="G96" s="52"/>
      <c r="H96" s="52"/>
      <c r="I96" s="50"/>
      <c r="J96" s="50"/>
      <c r="K96" s="50"/>
      <c r="L96" s="50"/>
      <c r="M96" s="50"/>
      <c r="N96" s="50"/>
      <c r="O96" s="50"/>
      <c r="P96" s="50"/>
      <c r="Q96" s="50"/>
      <c r="R96" s="50"/>
      <c r="S96" s="50"/>
      <c r="T96" s="50"/>
      <c r="U96" s="50"/>
      <c r="V96" s="50"/>
      <c r="W96" s="50"/>
      <c r="X96" s="50"/>
      <c r="Y96" s="50"/>
      <c r="Z96" s="50"/>
      <c r="AA96" s="50"/>
      <c r="AB96" s="50"/>
      <c r="AC96" s="50"/>
      <c r="AD96" s="50"/>
      <c r="AE96" s="50"/>
      <c r="AF96" s="50"/>
    </row>
    <row r="97" spans="1:32" s="36" customFormat="1" ht="17.55" customHeight="1" x14ac:dyDescent="0.25">
      <c r="A97" s="45"/>
      <c r="B97" s="43"/>
      <c r="C97" s="52"/>
      <c r="D97" s="52"/>
      <c r="E97" s="52"/>
      <c r="F97" s="52"/>
      <c r="G97" s="52"/>
      <c r="H97" s="52"/>
      <c r="I97" s="50"/>
      <c r="J97" s="50"/>
      <c r="K97" s="50"/>
      <c r="L97" s="50"/>
      <c r="M97" s="50"/>
      <c r="N97" s="50"/>
      <c r="O97" s="50"/>
      <c r="P97" s="50"/>
      <c r="Q97" s="50"/>
      <c r="R97" s="50"/>
      <c r="S97" s="50"/>
      <c r="T97" s="50"/>
      <c r="U97" s="50"/>
      <c r="V97" s="50"/>
      <c r="W97" s="50"/>
      <c r="X97" s="50"/>
      <c r="Y97" s="50"/>
      <c r="Z97" s="50"/>
      <c r="AA97" s="50"/>
      <c r="AB97" s="50"/>
      <c r="AC97" s="50"/>
      <c r="AD97" s="50"/>
      <c r="AE97" s="50"/>
      <c r="AF97" s="50"/>
    </row>
    <row r="98" spans="1:32" s="36" customFormat="1" ht="17.55" customHeight="1" x14ac:dyDescent="0.25">
      <c r="A98" s="45"/>
      <c r="B98" s="43"/>
      <c r="C98" s="52"/>
      <c r="D98" s="52"/>
      <c r="E98" s="52"/>
      <c r="F98" s="52"/>
      <c r="G98" s="52"/>
      <c r="H98" s="52"/>
      <c r="I98" s="50"/>
      <c r="J98" s="50"/>
      <c r="K98" s="50"/>
      <c r="L98" s="50"/>
      <c r="M98" s="50"/>
      <c r="N98" s="50"/>
      <c r="O98" s="50"/>
      <c r="P98" s="50"/>
      <c r="Q98" s="50"/>
      <c r="R98" s="50"/>
      <c r="S98" s="50"/>
      <c r="T98" s="50"/>
      <c r="U98" s="50"/>
      <c r="V98" s="50"/>
      <c r="W98" s="50"/>
      <c r="X98" s="50"/>
      <c r="Y98" s="50"/>
      <c r="Z98" s="50"/>
      <c r="AA98" s="50"/>
      <c r="AB98" s="50"/>
      <c r="AC98" s="50"/>
      <c r="AD98" s="50"/>
      <c r="AE98" s="50"/>
      <c r="AF98" s="50"/>
    </row>
    <row r="99" spans="1:32" s="36" customFormat="1" x14ac:dyDescent="0.25">
      <c r="A99" s="45"/>
      <c r="B99" s="43"/>
      <c r="C99" s="52"/>
      <c r="D99" s="52"/>
      <c r="E99" s="52"/>
      <c r="F99" s="52"/>
      <c r="G99" s="52"/>
      <c r="H99" s="52"/>
      <c r="I99" s="50"/>
      <c r="J99" s="50"/>
      <c r="K99" s="50"/>
      <c r="L99" s="50"/>
      <c r="M99" s="50"/>
      <c r="N99" s="50"/>
      <c r="O99" s="50"/>
      <c r="P99" s="50"/>
      <c r="Q99" s="50"/>
      <c r="R99" s="50"/>
      <c r="S99" s="50"/>
      <c r="T99" s="50"/>
      <c r="U99" s="50"/>
      <c r="V99" s="50"/>
      <c r="W99" s="50"/>
      <c r="X99" s="50"/>
      <c r="Y99" s="50"/>
      <c r="Z99" s="50"/>
      <c r="AA99" s="50"/>
      <c r="AB99" s="50"/>
      <c r="AC99" s="50"/>
      <c r="AD99" s="50"/>
      <c r="AE99" s="50"/>
      <c r="AF99" s="50"/>
    </row>
    <row r="100" spans="1:32" s="36" customFormat="1" x14ac:dyDescent="0.25">
      <c r="A100" s="45"/>
      <c r="B100" s="43"/>
      <c r="C100" s="52"/>
      <c r="D100" s="52"/>
      <c r="E100" s="52"/>
      <c r="F100" s="52"/>
      <c r="G100" s="52"/>
      <c r="H100" s="52"/>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row>
    <row r="101" spans="1:32" s="36" customFormat="1" x14ac:dyDescent="0.25">
      <c r="A101" s="45"/>
      <c r="B101" s="43"/>
      <c r="C101" s="52"/>
      <c r="D101" s="52"/>
      <c r="E101" s="52"/>
      <c r="F101" s="52"/>
      <c r="G101" s="52"/>
      <c r="H101" s="52"/>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row>
    <row r="102" spans="1:32" s="36" customFormat="1" x14ac:dyDescent="0.25">
      <c r="A102" s="45"/>
      <c r="B102" s="43"/>
      <c r="C102" s="52"/>
      <c r="D102" s="52"/>
      <c r="E102" s="52"/>
      <c r="F102" s="52"/>
      <c r="G102" s="52"/>
      <c r="H102" s="52"/>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row>
    <row r="103" spans="1:32" s="36" customFormat="1" x14ac:dyDescent="0.25">
      <c r="A103" s="45"/>
      <c r="B103" s="43"/>
      <c r="C103" s="52"/>
      <c r="D103" s="52"/>
      <c r="E103" s="52"/>
      <c r="F103" s="52"/>
      <c r="G103" s="52"/>
      <c r="H103" s="52"/>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row>
    <row r="104" spans="1:32" s="36" customFormat="1" x14ac:dyDescent="0.25">
      <c r="A104" s="45"/>
      <c r="B104" s="43"/>
      <c r="C104" s="52"/>
      <c r="D104" s="52"/>
      <c r="E104" s="52"/>
      <c r="F104" s="52"/>
      <c r="G104" s="52"/>
      <c r="H104" s="52"/>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row>
    <row r="105" spans="1:32" s="36" customFormat="1" x14ac:dyDescent="0.25">
      <c r="A105" s="45"/>
      <c r="B105" s="43"/>
      <c r="C105" s="52"/>
      <c r="D105" s="52"/>
      <c r="E105" s="52"/>
      <c r="F105" s="52"/>
      <c r="G105" s="52"/>
      <c r="H105" s="52"/>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row>
    <row r="106" spans="1:32" s="36" customFormat="1" x14ac:dyDescent="0.25">
      <c r="A106" s="45"/>
      <c r="B106" s="43"/>
      <c r="C106" s="52"/>
      <c r="D106" s="52"/>
      <c r="E106" s="52"/>
      <c r="F106" s="52"/>
      <c r="G106" s="52"/>
      <c r="H106" s="52"/>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row>
    <row r="107" spans="1:32" s="36" customFormat="1" x14ac:dyDescent="0.25">
      <c r="A107" s="45"/>
      <c r="B107" s="43"/>
      <c r="C107" s="52"/>
      <c r="D107" s="52"/>
      <c r="E107" s="52"/>
      <c r="F107" s="52"/>
      <c r="G107" s="52"/>
      <c r="H107" s="52"/>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row>
    <row r="108" spans="1:32" s="36" customFormat="1" x14ac:dyDescent="0.25">
      <c r="A108" s="45"/>
      <c r="B108" s="43"/>
      <c r="C108" s="52"/>
      <c r="D108" s="52"/>
      <c r="E108" s="52"/>
      <c r="F108" s="52"/>
      <c r="G108" s="52"/>
      <c r="H108" s="52"/>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row>
    <row r="109" spans="1:32" s="36" customFormat="1" x14ac:dyDescent="0.25">
      <c r="A109" s="45"/>
      <c r="B109" s="43"/>
      <c r="C109" s="52"/>
      <c r="D109" s="52"/>
      <c r="E109" s="52"/>
      <c r="F109" s="52"/>
      <c r="G109" s="52"/>
      <c r="H109" s="52"/>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row>
    <row r="110" spans="1:32" s="36" customFormat="1" x14ac:dyDescent="0.25">
      <c r="A110" s="45"/>
      <c r="B110" s="43"/>
      <c r="C110" s="52"/>
      <c r="D110" s="52"/>
      <c r="E110" s="52"/>
      <c r="F110" s="52"/>
      <c r="G110" s="52"/>
      <c r="H110" s="52"/>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row>
    <row r="111" spans="1:32" s="36" customFormat="1" ht="17.55" customHeight="1" x14ac:dyDescent="0.25">
      <c r="A111" s="45"/>
      <c r="B111" s="43"/>
      <c r="C111" s="52"/>
      <c r="D111" s="52"/>
      <c r="E111" s="52"/>
      <c r="F111" s="52"/>
      <c r="G111" s="52"/>
      <c r="H111" s="52"/>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row>
    <row r="112" spans="1:32" s="36" customFormat="1" x14ac:dyDescent="0.25">
      <c r="A112" s="45"/>
      <c r="B112" s="43"/>
      <c r="C112" s="52"/>
      <c r="D112" s="52"/>
      <c r="E112" s="52"/>
      <c r="F112" s="52"/>
      <c r="G112" s="52"/>
      <c r="H112" s="52"/>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row>
    <row r="113" spans="1:32" s="6" customFormat="1" x14ac:dyDescent="0.25">
      <c r="A113" s="42"/>
      <c r="B113" s="43"/>
      <c r="C113" s="52"/>
      <c r="D113" s="52"/>
      <c r="E113" s="52"/>
      <c r="F113" s="52"/>
      <c r="G113" s="52"/>
      <c r="H113" s="52"/>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row>
    <row r="114" spans="1:32" s="6" customFormat="1" x14ac:dyDescent="0.25">
      <c r="A114" s="42"/>
      <c r="B114" s="43"/>
      <c r="C114" s="52"/>
      <c r="D114" s="52"/>
      <c r="E114" s="52"/>
      <c r="F114" s="52"/>
      <c r="G114" s="52"/>
      <c r="H114" s="52"/>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row>
    <row r="115" spans="1:32" s="6" customFormat="1" ht="17.55" customHeight="1" x14ac:dyDescent="0.25">
      <c r="A115" s="42"/>
      <c r="B115" s="43"/>
      <c r="C115" s="52"/>
      <c r="D115" s="52"/>
      <c r="E115" s="52"/>
      <c r="F115" s="52"/>
      <c r="G115" s="52"/>
      <c r="H115" s="52"/>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row>
    <row r="116" spans="1:32" s="6" customFormat="1" ht="17.55" customHeight="1" x14ac:dyDescent="0.25">
      <c r="A116" s="42"/>
      <c r="B116" s="43"/>
      <c r="C116" s="52"/>
      <c r="D116" s="52"/>
      <c r="E116" s="52"/>
      <c r="F116" s="52"/>
      <c r="G116" s="52"/>
      <c r="H116" s="52"/>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row>
    <row r="117" spans="1:32" s="6" customFormat="1" ht="17.55" customHeight="1" x14ac:dyDescent="0.25">
      <c r="A117" s="42"/>
      <c r="B117" s="43"/>
      <c r="C117" s="52"/>
      <c r="D117" s="52"/>
      <c r="E117" s="52"/>
      <c r="F117" s="52"/>
      <c r="G117" s="52"/>
      <c r="H117" s="52"/>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row>
    <row r="118" spans="1:32" s="6" customFormat="1" ht="17.55" customHeight="1" x14ac:dyDescent="0.25">
      <c r="A118" s="42"/>
      <c r="B118" s="43"/>
      <c r="C118" s="52"/>
      <c r="D118" s="52"/>
      <c r="E118" s="52"/>
      <c r="F118" s="52"/>
      <c r="G118" s="52"/>
      <c r="H118" s="52"/>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row>
    <row r="119" spans="1:32" s="6" customFormat="1" ht="17.55" customHeight="1" x14ac:dyDescent="0.25">
      <c r="A119" s="42"/>
      <c r="B119" s="43"/>
      <c r="C119" s="52"/>
      <c r="D119" s="52"/>
      <c r="E119" s="52"/>
      <c r="F119" s="52"/>
      <c r="G119" s="52"/>
      <c r="H119" s="52"/>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row>
    <row r="120" spans="1:32" ht="6" customHeight="1" x14ac:dyDescent="0.25"/>
    <row r="121" spans="1:32" ht="12" customHeight="1" x14ac:dyDescent="0.25"/>
  </sheetData>
  <sheetProtection algorithmName="SHA-512" hashValue="gefnjzjc1EtKx3Oe4S/UzOZ8oxBxzHpN6bujQ7oQmicbRq5DgcP+6in6ss/LO1ASBJ9Khm3wVxTPiufYsCwxmw==" saltValue="0xzN+Ga4JhwGI4kCVBh/ZA==" spinCount="100000" sheet="1" objects="1" scenarios="1"/>
  <mergeCells count="12">
    <mergeCell ref="D19:E19"/>
    <mergeCell ref="F20:G20"/>
    <mergeCell ref="C3:G3"/>
    <mergeCell ref="C4:G4"/>
    <mergeCell ref="C18:G18"/>
    <mergeCell ref="C6:G6"/>
    <mergeCell ref="F5:G5"/>
    <mergeCell ref="D31:E31"/>
    <mergeCell ref="D32:E32"/>
    <mergeCell ref="D33:E33"/>
    <mergeCell ref="D34:E34"/>
    <mergeCell ref="D35:E35"/>
  </mergeCells>
  <phoneticPr fontId="0" type="noConversion"/>
  <printOptions horizontalCentered="1" verticalCentered="1"/>
  <pageMargins left="0.75" right="0.75" top="1" bottom="1" header="0.5" footer="0.5"/>
  <pageSetup scale="85" orientation="portrait"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64" r:id="rId4" name="Check Box 20">
              <controlPr defaultSize="0" autoFill="0" autoLine="0" autoPict="0">
                <anchor moveWithCells="1">
                  <from>
                    <xdr:col>5</xdr:col>
                    <xdr:colOff>68580</xdr:colOff>
                    <xdr:row>20</xdr:row>
                    <xdr:rowOff>167640</xdr:rowOff>
                  </from>
                  <to>
                    <xdr:col>6</xdr:col>
                    <xdr:colOff>30480</xdr:colOff>
                    <xdr:row>22</xdr:row>
                    <xdr:rowOff>30480</xdr:rowOff>
                  </to>
                </anchor>
              </controlPr>
            </control>
          </mc:Choice>
        </mc:AlternateContent>
        <mc:AlternateContent xmlns:mc="http://schemas.openxmlformats.org/markup-compatibility/2006">
          <mc:Choice Requires="x14">
            <control shapeId="57365" r:id="rId5" name="Check Box 21">
              <controlPr defaultSize="0" autoFill="0" autoLine="0" autoPict="0">
                <anchor moveWithCells="1">
                  <from>
                    <xdr:col>5</xdr:col>
                    <xdr:colOff>68580</xdr:colOff>
                    <xdr:row>21</xdr:row>
                    <xdr:rowOff>167640</xdr:rowOff>
                  </from>
                  <to>
                    <xdr:col>6</xdr:col>
                    <xdr:colOff>30480</xdr:colOff>
                    <xdr:row>23</xdr:row>
                    <xdr:rowOff>30480</xdr:rowOff>
                  </to>
                </anchor>
              </controlPr>
            </control>
          </mc:Choice>
        </mc:AlternateContent>
        <mc:AlternateContent xmlns:mc="http://schemas.openxmlformats.org/markup-compatibility/2006">
          <mc:Choice Requires="x14">
            <control shapeId="57366" r:id="rId6" name="Check Box 22">
              <controlPr defaultSize="0" autoFill="0" autoLine="0" autoPict="0">
                <anchor moveWithCells="1">
                  <from>
                    <xdr:col>5</xdr:col>
                    <xdr:colOff>68580</xdr:colOff>
                    <xdr:row>23</xdr:row>
                    <xdr:rowOff>182880</xdr:rowOff>
                  </from>
                  <to>
                    <xdr:col>6</xdr:col>
                    <xdr:colOff>30480</xdr:colOff>
                    <xdr:row>25</xdr:row>
                    <xdr:rowOff>0</xdr:rowOff>
                  </to>
                </anchor>
              </controlPr>
            </control>
          </mc:Choice>
        </mc:AlternateContent>
        <mc:AlternateContent xmlns:mc="http://schemas.openxmlformats.org/markup-compatibility/2006">
          <mc:Choice Requires="x14">
            <control shapeId="57367" r:id="rId7" name="Check Box 23">
              <controlPr defaultSize="0" autoFill="0" autoLine="0" autoPict="0">
                <anchor moveWithCells="1">
                  <from>
                    <xdr:col>5</xdr:col>
                    <xdr:colOff>68580</xdr:colOff>
                    <xdr:row>22</xdr:row>
                    <xdr:rowOff>182880</xdr:rowOff>
                  </from>
                  <to>
                    <xdr:col>6</xdr:col>
                    <xdr:colOff>30480</xdr:colOff>
                    <xdr:row>24</xdr:row>
                    <xdr:rowOff>53340</xdr:rowOff>
                  </to>
                </anchor>
              </controlPr>
            </control>
          </mc:Choice>
        </mc:AlternateContent>
        <mc:AlternateContent xmlns:mc="http://schemas.openxmlformats.org/markup-compatibility/2006">
          <mc:Choice Requires="x14">
            <control shapeId="57368" r:id="rId8" name="Check Box 24">
              <controlPr defaultSize="0" autoFill="0" autoLine="0" autoPict="0">
                <anchor moveWithCells="1">
                  <from>
                    <xdr:col>5</xdr:col>
                    <xdr:colOff>68580</xdr:colOff>
                    <xdr:row>24</xdr:row>
                    <xdr:rowOff>190500</xdr:rowOff>
                  </from>
                  <to>
                    <xdr:col>6</xdr:col>
                    <xdr:colOff>30480</xdr:colOff>
                    <xdr:row>26</xdr:row>
                    <xdr:rowOff>15240</xdr:rowOff>
                  </to>
                </anchor>
              </controlPr>
            </control>
          </mc:Choice>
        </mc:AlternateContent>
        <mc:AlternateContent xmlns:mc="http://schemas.openxmlformats.org/markup-compatibility/2006">
          <mc:Choice Requires="x14">
            <control shapeId="57369" r:id="rId9" name="Check Box 25">
              <controlPr defaultSize="0" autoFill="0" autoLine="0" autoPict="0">
                <anchor moveWithCells="1">
                  <from>
                    <xdr:col>5</xdr:col>
                    <xdr:colOff>68580</xdr:colOff>
                    <xdr:row>25</xdr:row>
                    <xdr:rowOff>167640</xdr:rowOff>
                  </from>
                  <to>
                    <xdr:col>6</xdr:col>
                    <xdr:colOff>30480</xdr:colOff>
                    <xdr:row>27</xdr:row>
                    <xdr:rowOff>30480</xdr:rowOff>
                  </to>
                </anchor>
              </controlPr>
            </control>
          </mc:Choice>
        </mc:AlternateContent>
        <mc:AlternateContent xmlns:mc="http://schemas.openxmlformats.org/markup-compatibility/2006">
          <mc:Choice Requires="x14">
            <control shapeId="57370" r:id="rId10" name="Check Box 26">
              <controlPr defaultSize="0" autoFill="0" autoLine="0" autoPict="0">
                <anchor moveWithCells="1">
                  <from>
                    <xdr:col>5</xdr:col>
                    <xdr:colOff>68580</xdr:colOff>
                    <xdr:row>26</xdr:row>
                    <xdr:rowOff>182880</xdr:rowOff>
                  </from>
                  <to>
                    <xdr:col>6</xdr:col>
                    <xdr:colOff>30480</xdr:colOff>
                    <xdr:row>28</xdr:row>
                    <xdr:rowOff>0</xdr:rowOff>
                  </to>
                </anchor>
              </controlPr>
            </control>
          </mc:Choice>
        </mc:AlternateContent>
        <mc:AlternateContent xmlns:mc="http://schemas.openxmlformats.org/markup-compatibility/2006">
          <mc:Choice Requires="x14">
            <control shapeId="57382" r:id="rId11" name="Check Box 38">
              <controlPr defaultSize="0" autoFill="0" autoLine="0" autoPict="0">
                <anchor moveWithCells="1">
                  <from>
                    <xdr:col>5</xdr:col>
                    <xdr:colOff>68580</xdr:colOff>
                    <xdr:row>19</xdr:row>
                    <xdr:rowOff>381000</xdr:rowOff>
                  </from>
                  <to>
                    <xdr:col>6</xdr:col>
                    <xdr:colOff>30480</xdr:colOff>
                    <xdr:row>21</xdr:row>
                    <xdr:rowOff>53340</xdr:rowOff>
                  </to>
                </anchor>
              </controlPr>
            </control>
          </mc:Choice>
        </mc:AlternateContent>
        <mc:AlternateContent xmlns:mc="http://schemas.openxmlformats.org/markup-compatibility/2006">
          <mc:Choice Requires="x14">
            <control shapeId="57386" r:id="rId12" name="Check Box 42">
              <controlPr defaultSize="0" autoFill="0" autoLine="0" autoPict="0">
                <anchor moveWithCells="1">
                  <from>
                    <xdr:col>5</xdr:col>
                    <xdr:colOff>68580</xdr:colOff>
                    <xdr:row>27</xdr:row>
                    <xdr:rowOff>182880</xdr:rowOff>
                  </from>
                  <to>
                    <xdr:col>6</xdr:col>
                    <xdr:colOff>30480</xdr:colOff>
                    <xdr:row>29</xdr:row>
                    <xdr:rowOff>0</xdr:rowOff>
                  </to>
                </anchor>
              </controlPr>
            </control>
          </mc:Choice>
        </mc:AlternateContent>
        <mc:AlternateContent xmlns:mc="http://schemas.openxmlformats.org/markup-compatibility/2006">
          <mc:Choice Requires="x14">
            <control shapeId="57414" r:id="rId13" name="Check Box 70">
              <controlPr defaultSize="0" autoFill="0" autoLine="0" autoPict="0">
                <anchor moveWithCells="1">
                  <from>
                    <xdr:col>5</xdr:col>
                    <xdr:colOff>68580</xdr:colOff>
                    <xdr:row>6</xdr:row>
                    <xdr:rowOff>175260</xdr:rowOff>
                  </from>
                  <to>
                    <xdr:col>6</xdr:col>
                    <xdr:colOff>30480</xdr:colOff>
                    <xdr:row>8</xdr:row>
                    <xdr:rowOff>38100</xdr:rowOff>
                  </to>
                </anchor>
              </controlPr>
            </control>
          </mc:Choice>
        </mc:AlternateContent>
        <mc:AlternateContent xmlns:mc="http://schemas.openxmlformats.org/markup-compatibility/2006">
          <mc:Choice Requires="x14">
            <control shapeId="57415" r:id="rId14" name="Check Box 71">
              <controlPr defaultSize="0" autoFill="0" autoLine="0" autoPict="0">
                <anchor moveWithCells="1">
                  <from>
                    <xdr:col>5</xdr:col>
                    <xdr:colOff>68580</xdr:colOff>
                    <xdr:row>7</xdr:row>
                    <xdr:rowOff>175260</xdr:rowOff>
                  </from>
                  <to>
                    <xdr:col>6</xdr:col>
                    <xdr:colOff>30480</xdr:colOff>
                    <xdr:row>9</xdr:row>
                    <xdr:rowOff>38100</xdr:rowOff>
                  </to>
                </anchor>
              </controlPr>
            </control>
          </mc:Choice>
        </mc:AlternateContent>
        <mc:AlternateContent xmlns:mc="http://schemas.openxmlformats.org/markup-compatibility/2006">
          <mc:Choice Requires="x14">
            <control shapeId="57416" r:id="rId15" name="Check Box 72">
              <controlPr defaultSize="0" autoFill="0" autoLine="0" autoPict="0">
                <anchor moveWithCells="1">
                  <from>
                    <xdr:col>5</xdr:col>
                    <xdr:colOff>68580</xdr:colOff>
                    <xdr:row>9</xdr:row>
                    <xdr:rowOff>190500</xdr:rowOff>
                  </from>
                  <to>
                    <xdr:col>6</xdr:col>
                    <xdr:colOff>30480</xdr:colOff>
                    <xdr:row>11</xdr:row>
                    <xdr:rowOff>7620</xdr:rowOff>
                  </to>
                </anchor>
              </controlPr>
            </control>
          </mc:Choice>
        </mc:AlternateContent>
        <mc:AlternateContent xmlns:mc="http://schemas.openxmlformats.org/markup-compatibility/2006">
          <mc:Choice Requires="x14">
            <control shapeId="57417" r:id="rId16" name="Check Box 73">
              <controlPr defaultSize="0" autoFill="0" autoLine="0" autoPict="0">
                <anchor moveWithCells="1">
                  <from>
                    <xdr:col>5</xdr:col>
                    <xdr:colOff>68580</xdr:colOff>
                    <xdr:row>8</xdr:row>
                    <xdr:rowOff>190500</xdr:rowOff>
                  </from>
                  <to>
                    <xdr:col>6</xdr:col>
                    <xdr:colOff>30480</xdr:colOff>
                    <xdr:row>10</xdr:row>
                    <xdr:rowOff>60960</xdr:rowOff>
                  </to>
                </anchor>
              </controlPr>
            </control>
          </mc:Choice>
        </mc:AlternateContent>
        <mc:AlternateContent xmlns:mc="http://schemas.openxmlformats.org/markup-compatibility/2006">
          <mc:Choice Requires="x14">
            <control shapeId="57418" r:id="rId17" name="Check Box 74">
              <controlPr defaultSize="0" autoFill="0" autoLine="0" autoPict="0">
                <anchor moveWithCells="1">
                  <from>
                    <xdr:col>5</xdr:col>
                    <xdr:colOff>68580</xdr:colOff>
                    <xdr:row>11</xdr:row>
                    <xdr:rowOff>0</xdr:rowOff>
                  </from>
                  <to>
                    <xdr:col>6</xdr:col>
                    <xdr:colOff>30480</xdr:colOff>
                    <xdr:row>12</xdr:row>
                    <xdr:rowOff>22860</xdr:rowOff>
                  </to>
                </anchor>
              </controlPr>
            </control>
          </mc:Choice>
        </mc:AlternateContent>
        <mc:AlternateContent xmlns:mc="http://schemas.openxmlformats.org/markup-compatibility/2006">
          <mc:Choice Requires="x14">
            <control shapeId="57419" r:id="rId18" name="Check Box 75">
              <controlPr defaultSize="0" autoFill="0" autoLine="0" autoPict="0">
                <anchor moveWithCells="1">
                  <from>
                    <xdr:col>5</xdr:col>
                    <xdr:colOff>68580</xdr:colOff>
                    <xdr:row>11</xdr:row>
                    <xdr:rowOff>175260</xdr:rowOff>
                  </from>
                  <to>
                    <xdr:col>6</xdr:col>
                    <xdr:colOff>30480</xdr:colOff>
                    <xdr:row>13</xdr:row>
                    <xdr:rowOff>38100</xdr:rowOff>
                  </to>
                </anchor>
              </controlPr>
            </control>
          </mc:Choice>
        </mc:AlternateContent>
        <mc:AlternateContent xmlns:mc="http://schemas.openxmlformats.org/markup-compatibility/2006">
          <mc:Choice Requires="x14">
            <control shapeId="57420" r:id="rId19" name="Check Box 76">
              <controlPr defaultSize="0" autoFill="0" autoLine="0" autoPict="0">
                <anchor moveWithCells="1">
                  <from>
                    <xdr:col>5</xdr:col>
                    <xdr:colOff>68580</xdr:colOff>
                    <xdr:row>12</xdr:row>
                    <xdr:rowOff>190500</xdr:rowOff>
                  </from>
                  <to>
                    <xdr:col>6</xdr:col>
                    <xdr:colOff>30480</xdr:colOff>
                    <xdr:row>14</xdr:row>
                    <xdr:rowOff>7620</xdr:rowOff>
                  </to>
                </anchor>
              </controlPr>
            </control>
          </mc:Choice>
        </mc:AlternateContent>
        <mc:AlternateContent xmlns:mc="http://schemas.openxmlformats.org/markup-compatibility/2006">
          <mc:Choice Requires="x14">
            <control shapeId="57421" r:id="rId20" name="Check Box 77">
              <controlPr defaultSize="0" autoFill="0" autoLine="0" autoPict="0">
                <anchor moveWithCells="1">
                  <from>
                    <xdr:col>5</xdr:col>
                    <xdr:colOff>68580</xdr:colOff>
                    <xdr:row>5</xdr:row>
                    <xdr:rowOff>190500</xdr:rowOff>
                  </from>
                  <to>
                    <xdr:col>6</xdr:col>
                    <xdr:colOff>30480</xdr:colOff>
                    <xdr:row>7</xdr:row>
                    <xdr:rowOff>60960</xdr:rowOff>
                  </to>
                </anchor>
              </controlPr>
            </control>
          </mc:Choice>
        </mc:AlternateContent>
        <mc:AlternateContent xmlns:mc="http://schemas.openxmlformats.org/markup-compatibility/2006">
          <mc:Choice Requires="x14">
            <control shapeId="57422" r:id="rId21" name="Check Box 78">
              <controlPr defaultSize="0" autoFill="0" autoLine="0" autoPict="0">
                <anchor moveWithCells="1">
                  <from>
                    <xdr:col>5</xdr:col>
                    <xdr:colOff>68580</xdr:colOff>
                    <xdr:row>13</xdr:row>
                    <xdr:rowOff>190500</xdr:rowOff>
                  </from>
                  <to>
                    <xdr:col>6</xdr:col>
                    <xdr:colOff>30480</xdr:colOff>
                    <xdr:row>15</xdr:row>
                    <xdr:rowOff>7620</xdr:rowOff>
                  </to>
                </anchor>
              </controlPr>
            </control>
          </mc:Choice>
        </mc:AlternateContent>
        <mc:AlternateContent xmlns:mc="http://schemas.openxmlformats.org/markup-compatibility/2006">
          <mc:Choice Requires="x14">
            <control shapeId="57423" r:id="rId22" name="Check Box 79">
              <controlPr defaultSize="0" autoFill="0" autoLine="0" autoPict="0">
                <anchor moveWithCells="1">
                  <from>
                    <xdr:col>5</xdr:col>
                    <xdr:colOff>68580</xdr:colOff>
                    <xdr:row>15</xdr:row>
                    <xdr:rowOff>0</xdr:rowOff>
                  </from>
                  <to>
                    <xdr:col>6</xdr:col>
                    <xdr:colOff>30480</xdr:colOff>
                    <xdr:row>16</xdr:row>
                    <xdr:rowOff>15240</xdr:rowOff>
                  </to>
                </anchor>
              </controlPr>
            </control>
          </mc:Choice>
        </mc:AlternateContent>
        <mc:AlternateContent xmlns:mc="http://schemas.openxmlformats.org/markup-compatibility/2006">
          <mc:Choice Requires="x14">
            <control shapeId="57424" r:id="rId23" name="Check Box 80">
              <controlPr defaultSize="0" autoFill="0" autoLine="0" autoPict="0">
                <anchor moveWithCells="1">
                  <from>
                    <xdr:col>5</xdr:col>
                    <xdr:colOff>68580</xdr:colOff>
                    <xdr:row>16</xdr:row>
                    <xdr:rowOff>0</xdr:rowOff>
                  </from>
                  <to>
                    <xdr:col>6</xdr:col>
                    <xdr:colOff>30480</xdr:colOff>
                    <xdr:row>17</xdr:row>
                    <xdr:rowOff>15240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358A-4AD1-43F7-8640-781E03ECD7E8}">
  <sheetPr codeName="Sheet40">
    <pageSetUpPr fitToPage="1"/>
  </sheetPr>
  <dimension ref="A1:AA60"/>
  <sheetViews>
    <sheetView showGridLines="0" showRowColHeaders="0" zoomScale="75" zoomScaleNormal="70" zoomScaleSheetLayoutView="100" workbookViewId="0">
      <selection activeCell="D11" sqref="D11"/>
    </sheetView>
  </sheetViews>
  <sheetFormatPr defaultColWidth="9.33203125" defaultRowHeight="13.2" x14ac:dyDescent="0.25"/>
  <cols>
    <col min="1" max="1" width="15.33203125" style="149" customWidth="1"/>
    <col min="2" max="2" width="9.77734375" style="149" customWidth="1"/>
    <col min="3" max="3" width="28.21875" style="149" customWidth="1"/>
    <col min="4" max="12" width="13.77734375" style="149" customWidth="1"/>
    <col min="13" max="13" width="13.77734375" style="149" hidden="1" customWidth="1"/>
    <col min="14" max="15" width="13.77734375" style="149" customWidth="1"/>
    <col min="16" max="16" width="17.77734375" style="149" customWidth="1"/>
    <col min="17" max="16384" width="9.33203125" style="149"/>
  </cols>
  <sheetData>
    <row r="1" spans="2:27" s="44" customFormat="1" ht="3" customHeight="1" x14ac:dyDescent="0.25">
      <c r="AA1" s="588"/>
    </row>
    <row r="2" spans="2:27" s="125" customFormat="1" ht="24" customHeight="1" x14ac:dyDescent="0.25">
      <c r="B2" s="152" t="s">
        <v>295</v>
      </c>
      <c r="C2" s="153"/>
      <c r="D2" s="153"/>
      <c r="E2" s="153"/>
      <c r="F2" s="153"/>
      <c r="G2" s="153"/>
      <c r="H2" s="153"/>
      <c r="I2" s="153"/>
      <c r="J2" s="153"/>
      <c r="K2" s="153"/>
      <c r="L2" s="154"/>
      <c r="M2" s="154"/>
      <c r="N2" s="154"/>
      <c r="O2" s="154"/>
      <c r="P2" s="155" t="s">
        <v>172</v>
      </c>
    </row>
    <row r="3" spans="2:27" s="128" customFormat="1" ht="4.5" customHeight="1" x14ac:dyDescent="0.25">
      <c r="B3" s="126"/>
      <c r="C3" s="127"/>
      <c r="D3" s="127"/>
      <c r="E3" s="127"/>
      <c r="F3" s="127"/>
      <c r="G3" s="127"/>
      <c r="H3" s="127"/>
      <c r="I3" s="127"/>
      <c r="J3" s="127"/>
      <c r="K3" s="127"/>
      <c r="L3" s="127"/>
      <c r="M3" s="127"/>
      <c r="N3" s="127"/>
      <c r="O3" s="127"/>
      <c r="P3" s="127"/>
    </row>
    <row r="4" spans="2:27" s="128" customFormat="1" ht="24" customHeight="1" x14ac:dyDescent="0.35">
      <c r="B4" s="358" t="str">
        <f>CONCATENATE(Cover!D21,"  ",Cover!E21)</f>
        <v xml:space="preserve">FACILITY NAME:  </v>
      </c>
      <c r="C4" s="129"/>
      <c r="D4" s="130"/>
      <c r="E4" s="131"/>
      <c r="F4" s="132"/>
      <c r="G4" s="133"/>
      <c r="H4" s="233" t="str">
        <f>CONCATENATE(Cover!D23,"  ",Cover!E23)</f>
        <v xml:space="preserve">DWEE PROGRAM NO.:  </v>
      </c>
      <c r="I4" s="129"/>
      <c r="J4" s="129"/>
      <c r="K4" s="361"/>
      <c r="L4" s="235" t="str">
        <f>CONCATENATE(Cover!D24,"  ",Cover!E24)</f>
        <v xml:space="preserve">DWEE FACILITY NO.:  </v>
      </c>
      <c r="M4" s="132"/>
      <c r="N4" s="132"/>
      <c r="O4" s="132"/>
      <c r="P4" s="135"/>
    </row>
    <row r="5" spans="2:27" s="128" customFormat="1" ht="4.5" customHeight="1" x14ac:dyDescent="0.35">
      <c r="B5" s="236"/>
      <c r="C5" s="136"/>
      <c r="D5" s="127"/>
      <c r="E5" s="127"/>
      <c r="F5" s="127"/>
      <c r="G5" s="137"/>
      <c r="H5" s="237"/>
      <c r="I5" s="137"/>
      <c r="J5" s="137"/>
      <c r="K5" s="127"/>
      <c r="L5" s="127"/>
      <c r="M5" s="127"/>
      <c r="N5" s="127"/>
      <c r="O5" s="127"/>
      <c r="P5" s="127"/>
    </row>
    <row r="6" spans="2:27" s="142" customFormat="1" ht="24" customHeight="1" x14ac:dyDescent="0.35">
      <c r="B6" s="360" t="str">
        <f>CONCATENATE(Cover!D26,"  ",Cover!E26)</f>
        <v xml:space="preserve">CONSULTANT:  </v>
      </c>
      <c r="C6" s="129"/>
      <c r="D6" s="138"/>
      <c r="E6" s="139"/>
      <c r="F6" s="139"/>
      <c r="G6" s="133"/>
      <c r="H6" s="238" t="str">
        <f>IF(Cover!E27="",Cover!D27,CONCATENATE(Cover!D27,"  ",TEXT(Cover!E27,"dd-mmm-yy")))</f>
        <v>COMPLETION DATE:</v>
      </c>
      <c r="I6" s="129"/>
      <c r="J6" s="129"/>
      <c r="K6" s="361"/>
      <c r="L6" s="240" t="str">
        <f>CONCATENATE(Cover!D28,"  ",Cover!E28)</f>
        <v xml:space="preserve">PREPARED BY:  </v>
      </c>
      <c r="M6" s="139"/>
      <c r="N6" s="139"/>
      <c r="O6" s="139"/>
      <c r="P6" s="141"/>
    </row>
    <row r="7" spans="2:27" s="146" customFormat="1" ht="3" customHeight="1" x14ac:dyDescent="0.25">
      <c r="B7" s="143"/>
      <c r="C7" s="144"/>
      <c r="D7" s="144"/>
      <c r="E7" s="144"/>
      <c r="F7" s="144"/>
      <c r="G7" s="144"/>
      <c r="H7" s="145"/>
      <c r="I7" s="144"/>
      <c r="J7" s="144"/>
      <c r="K7" s="144"/>
      <c r="L7" s="144"/>
      <c r="M7" s="144"/>
      <c r="N7" s="144"/>
      <c r="O7" s="144"/>
      <c r="P7" s="144"/>
    </row>
    <row r="8" spans="2:27" s="128" customFormat="1" ht="24" customHeight="1" x14ac:dyDescent="0.25">
      <c r="B8" s="712" t="s">
        <v>88</v>
      </c>
      <c r="C8" s="713"/>
      <c r="D8" s="713"/>
      <c r="E8" s="713"/>
      <c r="F8" s="713"/>
      <c r="G8" s="713"/>
      <c r="H8" s="713"/>
      <c r="I8" s="713"/>
      <c r="J8" s="713"/>
      <c r="K8" s="713"/>
      <c r="L8" s="713"/>
      <c r="M8" s="713"/>
      <c r="N8" s="713"/>
      <c r="O8" s="713"/>
      <c r="P8" s="714"/>
    </row>
    <row r="9" spans="2:27" s="128" customFormat="1" ht="21" customHeight="1" x14ac:dyDescent="0.25">
      <c r="B9" s="709" t="s">
        <v>81</v>
      </c>
      <c r="C9" s="710"/>
      <c r="D9" s="710"/>
      <c r="E9" s="710"/>
      <c r="F9" s="710"/>
      <c r="G9" s="710"/>
      <c r="H9" s="710"/>
      <c r="I9" s="710"/>
      <c r="J9" s="710"/>
      <c r="K9" s="710"/>
      <c r="L9" s="710"/>
      <c r="M9" s="710"/>
      <c r="N9" s="710"/>
      <c r="O9" s="710"/>
      <c r="P9" s="711"/>
      <c r="Q9" s="149"/>
      <c r="R9" s="149"/>
      <c r="S9" s="149"/>
      <c r="T9" s="203"/>
    </row>
    <row r="10" spans="2:27" ht="4.5" customHeight="1" x14ac:dyDescent="0.25">
      <c r="B10" s="147"/>
      <c r="C10" s="150"/>
      <c r="D10" s="150"/>
      <c r="E10" s="150"/>
      <c r="F10" s="150"/>
      <c r="G10" s="150"/>
      <c r="H10" s="150"/>
      <c r="I10" s="150"/>
      <c r="J10" s="150"/>
      <c r="K10" s="150"/>
      <c r="L10" s="150"/>
      <c r="M10" s="150"/>
      <c r="N10" s="150"/>
      <c r="O10" s="150"/>
      <c r="P10" s="150"/>
    </row>
    <row r="11" spans="2:27" ht="21" customHeight="1" x14ac:dyDescent="0.35">
      <c r="B11" s="241" t="s">
        <v>42</v>
      </c>
      <c r="C11" s="242"/>
      <c r="D11" s="409"/>
      <c r="E11" s="409"/>
      <c r="F11" s="409"/>
      <c r="G11" s="409"/>
      <c r="H11" s="409"/>
      <c r="I11" s="409"/>
      <c r="J11" s="409"/>
      <c r="K11" s="409"/>
      <c r="L11" s="409"/>
      <c r="M11" s="715" t="s">
        <v>43</v>
      </c>
      <c r="N11" s="715" t="s">
        <v>24</v>
      </c>
      <c r="O11" s="715" t="s">
        <v>25</v>
      </c>
      <c r="P11" s="715" t="s">
        <v>275</v>
      </c>
    </row>
    <row r="12" spans="2:27" ht="21" customHeight="1" x14ac:dyDescent="0.35">
      <c r="B12" s="241" t="s">
        <v>26</v>
      </c>
      <c r="C12" s="242"/>
      <c r="D12" s="410"/>
      <c r="E12" s="378"/>
      <c r="F12" s="378"/>
      <c r="G12" s="378"/>
      <c r="H12" s="378"/>
      <c r="I12" s="378"/>
      <c r="J12" s="378"/>
      <c r="K12" s="378"/>
      <c r="L12" s="378"/>
      <c r="M12" s="716"/>
      <c r="N12" s="716"/>
      <c r="O12" s="716"/>
      <c r="P12" s="716"/>
    </row>
    <row r="13" spans="2:27" ht="21" customHeight="1" x14ac:dyDescent="0.35">
      <c r="B13" s="241" t="s">
        <v>28</v>
      </c>
      <c r="C13" s="242"/>
      <c r="D13" s="411"/>
      <c r="E13" s="364"/>
      <c r="F13" s="364"/>
      <c r="G13" s="364"/>
      <c r="H13" s="364"/>
      <c r="I13" s="364"/>
      <c r="J13" s="364"/>
      <c r="K13" s="364"/>
      <c r="L13" s="364"/>
      <c r="M13" s="717"/>
      <c r="N13" s="717"/>
      <c r="O13" s="717"/>
      <c r="P13" s="717"/>
    </row>
    <row r="14" spans="2:27" ht="21" customHeight="1" x14ac:dyDescent="0.35">
      <c r="B14" s="245" t="s">
        <v>237</v>
      </c>
      <c r="C14" s="273"/>
      <c r="D14" s="250"/>
      <c r="E14" s="250"/>
      <c r="F14" s="250"/>
      <c r="G14" s="250"/>
      <c r="H14" s="250"/>
      <c r="I14" s="250"/>
      <c r="J14" s="250"/>
      <c r="K14" s="250"/>
      <c r="L14" s="250"/>
      <c r="M14" s="306"/>
      <c r="N14" s="306"/>
      <c r="O14" s="306"/>
      <c r="P14" s="268"/>
    </row>
    <row r="15" spans="2:27" ht="21" customHeight="1" x14ac:dyDescent="0.35">
      <c r="B15" s="256" t="str">
        <f>IF('Form-6a-(1)'!B17="","",'Form-6a-(1)'!B17)</f>
        <v>Benzene</v>
      </c>
      <c r="C15" s="257"/>
      <c r="D15" s="412"/>
      <c r="E15" s="367"/>
      <c r="F15" s="367"/>
      <c r="G15" s="367"/>
      <c r="H15" s="367"/>
      <c r="I15" s="367"/>
      <c r="J15" s="367"/>
      <c r="K15" s="367"/>
      <c r="L15" s="367"/>
      <c r="M15" s="255" t="str">
        <f>IF(COUNT(D15:L15,#REF!)=0,"",COUNT(D15:L15,#REF!))</f>
        <v/>
      </c>
      <c r="N15" s="268" t="str">
        <f>'Form-7-(1)'!N15</f>
        <v/>
      </c>
      <c r="O15" s="268" t="str">
        <f>'Form-7-(1)'!O15</f>
        <v/>
      </c>
      <c r="P15" s="255" t="str">
        <f>'Form-7-(1)'!P15</f>
        <v/>
      </c>
    </row>
    <row r="16" spans="2:27" ht="21" customHeight="1" x14ac:dyDescent="0.35">
      <c r="B16" s="256" t="str">
        <f>IF('Form-6a-(1)'!B18="","",'Form-6a-(1)'!B18)</f>
        <v>Toluene</v>
      </c>
      <c r="C16" s="257"/>
      <c r="D16" s="413"/>
      <c r="E16" s="370"/>
      <c r="F16" s="370"/>
      <c r="G16" s="370"/>
      <c r="H16" s="370"/>
      <c r="I16" s="370"/>
      <c r="J16" s="370"/>
      <c r="K16" s="370"/>
      <c r="L16" s="370"/>
      <c r="M16" s="255" t="str">
        <f>IF(COUNT(D16:L16,#REF!)=0,"",COUNT(D16:L16,#REF!))</f>
        <v/>
      </c>
      <c r="N16" s="268" t="str">
        <f>'Form-7-(1)'!N16</f>
        <v/>
      </c>
      <c r="O16" s="268" t="str">
        <f>'Form-7-(1)'!O16</f>
        <v/>
      </c>
      <c r="P16" s="255" t="str">
        <f>'Form-7-(1)'!P16</f>
        <v/>
      </c>
    </row>
    <row r="17" spans="1:16" ht="21" customHeight="1" x14ac:dyDescent="0.35">
      <c r="B17" s="256" t="str">
        <f>IF('Form-6a-(1)'!B19="","",'Form-6a-(1)'!B19)</f>
        <v>Ethylbenzene</v>
      </c>
      <c r="C17" s="257"/>
      <c r="D17" s="413"/>
      <c r="E17" s="370"/>
      <c r="F17" s="370"/>
      <c r="G17" s="370"/>
      <c r="H17" s="370"/>
      <c r="I17" s="370"/>
      <c r="J17" s="370"/>
      <c r="K17" s="370"/>
      <c r="L17" s="370"/>
      <c r="M17" s="255" t="str">
        <f>IF(COUNT(D17:L17,#REF!)=0,"",COUNT(D17:L17,#REF!))</f>
        <v/>
      </c>
      <c r="N17" s="268" t="str">
        <f>'Form-7-(1)'!N17</f>
        <v/>
      </c>
      <c r="O17" s="268" t="str">
        <f>'Form-7-(1)'!O17</f>
        <v/>
      </c>
      <c r="P17" s="255" t="str">
        <f>'Form-7-(1)'!P17</f>
        <v/>
      </c>
    </row>
    <row r="18" spans="1:16" ht="21" customHeight="1" x14ac:dyDescent="0.35">
      <c r="B18" s="256" t="str">
        <f>IF('Form-6a-(1)'!B20="","",'Form-6a-(1)'!B20)</f>
        <v>Xylenes</v>
      </c>
      <c r="C18" s="257"/>
      <c r="D18" s="413"/>
      <c r="E18" s="370"/>
      <c r="F18" s="370"/>
      <c r="G18" s="370"/>
      <c r="H18" s="370"/>
      <c r="I18" s="370"/>
      <c r="J18" s="370"/>
      <c r="K18" s="370"/>
      <c r="L18" s="370"/>
      <c r="M18" s="255" t="str">
        <f>IF(COUNT(D18:L18,#REF!)=0,"",COUNT(D18:L18,#REF!))</f>
        <v/>
      </c>
      <c r="N18" s="268" t="str">
        <f>'Form-7-(1)'!N18</f>
        <v/>
      </c>
      <c r="O18" s="268" t="str">
        <f>'Form-7-(1)'!O18</f>
        <v/>
      </c>
      <c r="P18" s="255" t="str">
        <f>'Form-7-(1)'!P18</f>
        <v/>
      </c>
    </row>
    <row r="19" spans="1:16" ht="21" customHeight="1" x14ac:dyDescent="0.35">
      <c r="B19" s="256" t="str">
        <f>IF('Form-6a-(1)'!B21="","",'Form-6a-(1)'!B21)</f>
        <v>n-Hexane</v>
      </c>
      <c r="C19" s="257"/>
      <c r="D19" s="413"/>
      <c r="E19" s="370"/>
      <c r="F19" s="370"/>
      <c r="G19" s="370"/>
      <c r="H19" s="370"/>
      <c r="I19" s="370"/>
      <c r="J19" s="370"/>
      <c r="K19" s="370"/>
      <c r="L19" s="370"/>
      <c r="M19" s="255" t="str">
        <f>IF(COUNT(D19:L19,#REF!)=0,"",COUNT(D19:L19,#REF!))</f>
        <v/>
      </c>
      <c r="N19" s="268" t="str">
        <f>'Form-7-(1)'!N19</f>
        <v/>
      </c>
      <c r="O19" s="268" t="str">
        <f>'Form-7-(1)'!O19</f>
        <v/>
      </c>
      <c r="P19" s="255" t="str">
        <f>'Form-7-(1)'!P19</f>
        <v/>
      </c>
    </row>
    <row r="20" spans="1:16" ht="21" customHeight="1" x14ac:dyDescent="0.35">
      <c r="B20" s="256" t="str">
        <f>IF('Form-6a-(1)'!B22="","",'Form-6a-(1)'!B22)</f>
        <v>Methyl-tert-butyl-ether (MTBE)</v>
      </c>
      <c r="C20" s="257"/>
      <c r="D20" s="413"/>
      <c r="E20" s="370"/>
      <c r="F20" s="370"/>
      <c r="G20" s="370"/>
      <c r="H20" s="370"/>
      <c r="I20" s="370"/>
      <c r="J20" s="370"/>
      <c r="K20" s="370"/>
      <c r="L20" s="370"/>
      <c r="M20" s="255" t="str">
        <f>IF(COUNT(D20:L20,#REF!)=0,"",COUNT(D20:L20,#REF!))</f>
        <v/>
      </c>
      <c r="N20" s="268" t="str">
        <f>'Form-7-(1)'!N20</f>
        <v/>
      </c>
      <c r="O20" s="268" t="str">
        <f>'Form-7-(1)'!O20</f>
        <v/>
      </c>
      <c r="P20" s="255" t="str">
        <f>'Form-7-(1)'!P20</f>
        <v/>
      </c>
    </row>
    <row r="21" spans="1:16" ht="21" customHeight="1" x14ac:dyDescent="0.35">
      <c r="B21" s="256" t="str">
        <f>IF('Form-6a-(1)'!B23="","",'Form-6a-(1)'!B23)</f>
        <v>Naphthalene</v>
      </c>
      <c r="C21" s="257"/>
      <c r="D21" s="414"/>
      <c r="E21" s="376"/>
      <c r="F21" s="376"/>
      <c r="G21" s="376"/>
      <c r="H21" s="376"/>
      <c r="I21" s="376"/>
      <c r="J21" s="376"/>
      <c r="K21" s="376"/>
      <c r="L21" s="376"/>
      <c r="M21" s="255" t="str">
        <f>IF(COUNT(D21:L21,#REF!)=0,"",COUNT(D21:L21,#REF!))</f>
        <v/>
      </c>
      <c r="N21" s="268" t="str">
        <f>'Form-7-(1)'!N21</f>
        <v/>
      </c>
      <c r="O21" s="268" t="str">
        <f>'Form-7-(1)'!O21</f>
        <v/>
      </c>
      <c r="P21" s="255" t="str">
        <f>'Form-7-(1)'!P21</f>
        <v/>
      </c>
    </row>
    <row r="22" spans="1:16" ht="21" customHeight="1" x14ac:dyDescent="0.35">
      <c r="B22" s="307" t="s">
        <v>36</v>
      </c>
      <c r="C22" s="262"/>
      <c r="D22" s="250"/>
      <c r="E22" s="250"/>
      <c r="F22" s="250"/>
      <c r="G22" s="250"/>
      <c r="H22" s="250"/>
      <c r="I22" s="250"/>
      <c r="J22" s="250"/>
      <c r="K22" s="250"/>
      <c r="L22" s="250"/>
      <c r="M22" s="269" t="str">
        <f>IF(COUNT(C22:L22,#REF!)=0,"",COUNT(C22:L22,#REF!))</f>
        <v/>
      </c>
      <c r="N22" s="308"/>
      <c r="O22" s="308"/>
      <c r="P22" s="255"/>
    </row>
    <row r="23" spans="1:16" ht="21" customHeight="1" x14ac:dyDescent="0.35">
      <c r="B23" s="256" t="str">
        <f>IF('Form-6a-(1)'!B25="","",'Form-6a-(1)'!B25)</f>
        <v>TEH (as diesel)</v>
      </c>
      <c r="C23" s="257"/>
      <c r="D23" s="412"/>
      <c r="E23" s="367"/>
      <c r="F23" s="367"/>
      <c r="G23" s="367"/>
      <c r="H23" s="367"/>
      <c r="I23" s="367"/>
      <c r="J23" s="367"/>
      <c r="K23" s="367"/>
      <c r="L23" s="367"/>
      <c r="M23" s="255" t="str">
        <f>IF(COUNT(D23:L23,#REF!)=0,"",COUNT(D23:L23,#REF!))</f>
        <v/>
      </c>
      <c r="N23" s="268" t="str">
        <f>'Form-7-(1)'!N23</f>
        <v/>
      </c>
      <c r="O23" s="268" t="str">
        <f>'Form-7-(1)'!O23</f>
        <v/>
      </c>
      <c r="P23" s="255" t="str">
        <f>'Form-7-(1)'!P23</f>
        <v/>
      </c>
    </row>
    <row r="24" spans="1:16" ht="21" customHeight="1" x14ac:dyDescent="0.35">
      <c r="B24" s="256" t="str">
        <f>IF('Form-6a-(1)'!B26="","",'Form-6a-(1)'!B26)</f>
        <v>TEH (as waste oil)</v>
      </c>
      <c r="C24" s="257"/>
      <c r="D24" s="413"/>
      <c r="E24" s="370"/>
      <c r="F24" s="370"/>
      <c r="G24" s="370"/>
      <c r="H24" s="370"/>
      <c r="I24" s="370"/>
      <c r="J24" s="370"/>
      <c r="K24" s="370"/>
      <c r="L24" s="370"/>
      <c r="M24" s="255" t="str">
        <f>IF(COUNT(D24:L24,#REF!)=0,"",COUNT(D24:L24,#REF!))</f>
        <v/>
      </c>
      <c r="N24" s="268" t="str">
        <f>'Form-7-(1)'!N24</f>
        <v/>
      </c>
      <c r="O24" s="268" t="str">
        <f>'Form-7-(1)'!O24</f>
        <v/>
      </c>
      <c r="P24" s="255" t="str">
        <f>'Form-7-(1)'!P24</f>
        <v/>
      </c>
    </row>
    <row r="25" spans="1:16" ht="21" customHeight="1" x14ac:dyDescent="0.35">
      <c r="B25" s="256" t="str">
        <f>IF('Form-6a-(1)'!B27="","",'Form-6a-(1)'!B27)</f>
        <v>TEH (as kerosene)</v>
      </c>
      <c r="C25" s="262"/>
      <c r="D25" s="413"/>
      <c r="E25" s="370"/>
      <c r="F25" s="370"/>
      <c r="G25" s="370"/>
      <c r="H25" s="370"/>
      <c r="I25" s="370"/>
      <c r="J25" s="370"/>
      <c r="K25" s="370"/>
      <c r="L25" s="370"/>
      <c r="M25" s="255" t="str">
        <f>IF(COUNT(D25:L25,#REF!)=0,"",COUNT(D25:L25,#REF!))</f>
        <v/>
      </c>
      <c r="N25" s="268" t="str">
        <f>'Form-7-(1)'!N25</f>
        <v/>
      </c>
      <c r="O25" s="268" t="str">
        <f>'Form-7-(1)'!O25</f>
        <v/>
      </c>
      <c r="P25" s="255" t="str">
        <f>'Form-7-(1)'!P25</f>
        <v/>
      </c>
    </row>
    <row r="26" spans="1:16" ht="21" customHeight="1" x14ac:dyDescent="0.35">
      <c r="B26" s="256" t="s">
        <v>89</v>
      </c>
      <c r="C26" s="257" t="str">
        <f>IF('Form-7-(1)'!C26="","",'Form-7-(1)'!C26)</f>
        <v/>
      </c>
      <c r="D26" s="413"/>
      <c r="E26" s="370"/>
      <c r="F26" s="370"/>
      <c r="G26" s="370"/>
      <c r="H26" s="370"/>
      <c r="I26" s="370"/>
      <c r="J26" s="370"/>
      <c r="K26" s="370"/>
      <c r="L26" s="370"/>
      <c r="M26" s="255" t="str">
        <f>IF(COUNT(D26:L26,#REF!)=0,"",COUNT(D26:L26,#REF!))</f>
        <v/>
      </c>
      <c r="N26" s="268" t="str">
        <f>'Form-7-(1)'!N26</f>
        <v/>
      </c>
      <c r="O26" s="268" t="str">
        <f>'Form-7-(1)'!O26</f>
        <v/>
      </c>
      <c r="P26" s="255" t="str">
        <f>'Form-7-(1)'!P26</f>
        <v/>
      </c>
    </row>
    <row r="27" spans="1:16" ht="21" customHeight="1" x14ac:dyDescent="0.35">
      <c r="A27" s="149" t="s">
        <v>41</v>
      </c>
      <c r="B27" s="256" t="s">
        <v>89</v>
      </c>
      <c r="C27" s="257" t="str">
        <f>IF('Form-7-(1)'!C27="","",'Form-7-(1)'!C27)</f>
        <v/>
      </c>
      <c r="D27" s="413"/>
      <c r="E27" s="370"/>
      <c r="F27" s="370"/>
      <c r="G27" s="370"/>
      <c r="H27" s="370"/>
      <c r="I27" s="370"/>
      <c r="J27" s="370"/>
      <c r="K27" s="370"/>
      <c r="L27" s="370"/>
      <c r="M27" s="255" t="str">
        <f>IF(COUNT(D27:L27,#REF!)=0,"",COUNT(D27:L27,#REF!))</f>
        <v/>
      </c>
      <c r="N27" s="268" t="str">
        <f>'Form-7-(1)'!N27</f>
        <v/>
      </c>
      <c r="O27" s="268" t="str">
        <f>'Form-7-(1)'!O27</f>
        <v/>
      </c>
      <c r="P27" s="255" t="str">
        <f>'Form-7-(1)'!P27</f>
        <v/>
      </c>
    </row>
    <row r="28" spans="1:16" ht="21" customHeight="1" x14ac:dyDescent="0.35">
      <c r="B28" s="256" t="s">
        <v>89</v>
      </c>
      <c r="C28" s="257" t="str">
        <f>IF('Form-7-(1)'!C28="","",'Form-7-(1)'!C28)</f>
        <v/>
      </c>
      <c r="D28" s="414"/>
      <c r="E28" s="376"/>
      <c r="F28" s="376"/>
      <c r="G28" s="376"/>
      <c r="H28" s="376"/>
      <c r="I28" s="376"/>
      <c r="J28" s="376"/>
      <c r="K28" s="376"/>
      <c r="L28" s="376"/>
      <c r="M28" s="255" t="str">
        <f>IF(COUNT(D28:L28,#REF!)=0,"",COUNT(D28:L28,#REF!))</f>
        <v/>
      </c>
      <c r="N28" s="268" t="str">
        <f>'Form-7-(1)'!N28</f>
        <v/>
      </c>
      <c r="O28" s="268" t="str">
        <f>'Form-7-(1)'!O28</f>
        <v/>
      </c>
      <c r="P28" s="255" t="str">
        <f>'Form-7-(1)'!P28</f>
        <v/>
      </c>
    </row>
    <row r="29" spans="1:16" ht="21" customHeight="1" x14ac:dyDescent="0.35">
      <c r="B29" s="309" t="s">
        <v>80</v>
      </c>
      <c r="C29" s="259"/>
      <c r="D29" s="262"/>
      <c r="E29" s="262"/>
      <c r="F29" s="262"/>
      <c r="G29" s="262"/>
      <c r="H29" s="262"/>
      <c r="I29" s="262"/>
      <c r="J29" s="262"/>
      <c r="K29" s="262"/>
      <c r="L29" s="262"/>
      <c r="M29" s="308"/>
      <c r="N29" s="308"/>
      <c r="O29" s="308"/>
      <c r="P29" s="263"/>
    </row>
    <row r="30" spans="1:16" ht="21" customHeight="1" x14ac:dyDescent="0.35">
      <c r="B30" s="759" t="str">
        <f>IF('Form-7-(1)'!B30="","",'Form-7-(1)'!B30)</f>
        <v/>
      </c>
      <c r="C30" s="760"/>
      <c r="D30" s="412"/>
      <c r="E30" s="367"/>
      <c r="F30" s="367"/>
      <c r="G30" s="367"/>
      <c r="H30" s="367"/>
      <c r="I30" s="367"/>
      <c r="J30" s="367"/>
      <c r="K30" s="367"/>
      <c r="L30" s="367"/>
      <c r="M30" s="255" t="str">
        <f>IF(COUNT(D30:L30,#REF!)=0,"",COUNT(D30:L30,#REF!))</f>
        <v/>
      </c>
      <c r="N30" s="268" t="str">
        <f>'Form-7-(1)'!N30</f>
        <v/>
      </c>
      <c r="O30" s="268" t="str">
        <f>'Form-7-(1)'!O30</f>
        <v/>
      </c>
      <c r="P30" s="255" t="str">
        <f>'Form-7-(1)'!P30</f>
        <v/>
      </c>
    </row>
    <row r="31" spans="1:16" ht="21" customHeight="1" x14ac:dyDescent="0.35">
      <c r="B31" s="759" t="str">
        <f>IF('Form-7-(1)'!B31="","",'Form-7-(1)'!B31)</f>
        <v/>
      </c>
      <c r="C31" s="760"/>
      <c r="D31" s="413"/>
      <c r="E31" s="370"/>
      <c r="F31" s="370"/>
      <c r="G31" s="370"/>
      <c r="H31" s="370"/>
      <c r="I31" s="370"/>
      <c r="J31" s="370"/>
      <c r="K31" s="370"/>
      <c r="L31" s="370"/>
      <c r="M31" s="255" t="str">
        <f>IF(COUNT(D31:L31,#REF!)=0,"",COUNT(D31:L31,#REF!))</f>
        <v/>
      </c>
      <c r="N31" s="268" t="str">
        <f>'Form-7-(1)'!N31</f>
        <v/>
      </c>
      <c r="O31" s="268" t="str">
        <f>'Form-7-(1)'!O31</f>
        <v/>
      </c>
      <c r="P31" s="255" t="str">
        <f>'Form-7-(1)'!P31</f>
        <v/>
      </c>
    </row>
    <row r="32" spans="1:16" ht="21" customHeight="1" x14ac:dyDescent="0.35">
      <c r="B32" s="759" t="str">
        <f>IF('Form-7-(1)'!B32="","",'Form-7-(1)'!B32)</f>
        <v/>
      </c>
      <c r="C32" s="760"/>
      <c r="D32" s="413"/>
      <c r="E32" s="370"/>
      <c r="F32" s="370"/>
      <c r="G32" s="370"/>
      <c r="H32" s="370"/>
      <c r="I32" s="370"/>
      <c r="J32" s="370"/>
      <c r="K32" s="370"/>
      <c r="L32" s="370"/>
      <c r="M32" s="255" t="str">
        <f>IF(COUNT(D32:L32,#REF!)=0,"",COUNT(D32:L32,#REF!))</f>
        <v/>
      </c>
      <c r="N32" s="268" t="str">
        <f>'Form-7-(1)'!N32</f>
        <v/>
      </c>
      <c r="O32" s="268" t="str">
        <f>'Form-7-(1)'!O32</f>
        <v/>
      </c>
      <c r="P32" s="255" t="str">
        <f>'Form-7-(1)'!P32</f>
        <v/>
      </c>
    </row>
    <row r="33" spans="2:16" ht="21" customHeight="1" x14ac:dyDescent="0.35">
      <c r="B33" s="759" t="str">
        <f>IF('Form-7-(1)'!B33="","",'Form-7-(1)'!B33)</f>
        <v/>
      </c>
      <c r="C33" s="760"/>
      <c r="D33" s="414"/>
      <c r="E33" s="376"/>
      <c r="F33" s="376"/>
      <c r="G33" s="376"/>
      <c r="H33" s="376"/>
      <c r="I33" s="376"/>
      <c r="J33" s="376"/>
      <c r="K33" s="376"/>
      <c r="L33" s="376"/>
      <c r="M33" s="255" t="str">
        <f>IF(COUNT(D33:L33,#REF!)=0,"",COUNT(D33:L33,#REF!))</f>
        <v/>
      </c>
      <c r="N33" s="268" t="str">
        <f>'Form-7-(1)'!N33</f>
        <v/>
      </c>
      <c r="O33" s="268" t="str">
        <f>'Form-7-(1)'!O33</f>
        <v/>
      </c>
      <c r="P33" s="255" t="str">
        <f>'Form-7-(1)'!P33</f>
        <v/>
      </c>
    </row>
    <row r="34" spans="2:16" ht="21" hidden="1" customHeight="1" x14ac:dyDescent="0.35">
      <c r="B34" s="264"/>
      <c r="C34" s="267"/>
      <c r="D34" s="267"/>
      <c r="E34" s="267"/>
      <c r="F34" s="267"/>
      <c r="G34" s="267"/>
      <c r="H34" s="267"/>
      <c r="I34" s="267"/>
      <c r="J34" s="267"/>
      <c r="K34" s="267"/>
      <c r="L34" s="267"/>
      <c r="M34" s="269" t="str">
        <f t="shared" ref="M34:M41" si="0">IF(COUNT(C34:L34)=0,"",COUNT(C34:L34))</f>
        <v/>
      </c>
      <c r="N34" s="269" t="str">
        <f t="shared" ref="N34:N41" si="1">IF(COUNT(C34:L34)=0,"",AVERAGE(C34:L34))</f>
        <v/>
      </c>
      <c r="O34" s="269" t="str">
        <f t="shared" ref="O34:O41" si="2">IF(M34="","",MAX(C34:L34))</f>
        <v/>
      </c>
      <c r="P34" s="310" t="str">
        <f t="shared" ref="P34:P41" si="3">IF(OR((N34=""),(O34="")),"",O34/N34)</f>
        <v/>
      </c>
    </row>
    <row r="35" spans="2:16" ht="21" hidden="1" customHeight="1" x14ac:dyDescent="0.35">
      <c r="B35" s="264"/>
      <c r="C35" s="267"/>
      <c r="D35" s="267"/>
      <c r="E35" s="267"/>
      <c r="F35" s="267"/>
      <c r="G35" s="267"/>
      <c r="H35" s="267"/>
      <c r="I35" s="267"/>
      <c r="J35" s="267"/>
      <c r="K35" s="267"/>
      <c r="L35" s="267"/>
      <c r="M35" s="269" t="str">
        <f t="shared" si="0"/>
        <v/>
      </c>
      <c r="N35" s="269" t="str">
        <f t="shared" si="1"/>
        <v/>
      </c>
      <c r="O35" s="269" t="str">
        <f t="shared" si="2"/>
        <v/>
      </c>
      <c r="P35" s="310" t="str">
        <f t="shared" si="3"/>
        <v/>
      </c>
    </row>
    <row r="36" spans="2:16" ht="21" hidden="1" customHeight="1" x14ac:dyDescent="0.35">
      <c r="B36" s="264"/>
      <c r="C36" s="267"/>
      <c r="D36" s="267"/>
      <c r="E36" s="267"/>
      <c r="F36" s="267"/>
      <c r="G36" s="267"/>
      <c r="H36" s="267"/>
      <c r="I36" s="267"/>
      <c r="J36" s="267"/>
      <c r="K36" s="267"/>
      <c r="L36" s="267"/>
      <c r="M36" s="269" t="str">
        <f t="shared" si="0"/>
        <v/>
      </c>
      <c r="N36" s="269" t="str">
        <f t="shared" si="1"/>
        <v/>
      </c>
      <c r="O36" s="269" t="str">
        <f t="shared" si="2"/>
        <v/>
      </c>
      <c r="P36" s="310" t="str">
        <f t="shared" si="3"/>
        <v/>
      </c>
    </row>
    <row r="37" spans="2:16" ht="21" hidden="1" customHeight="1" x14ac:dyDescent="0.35">
      <c r="B37" s="264"/>
      <c r="C37" s="267"/>
      <c r="D37" s="267"/>
      <c r="E37" s="267"/>
      <c r="F37" s="267"/>
      <c r="G37" s="267"/>
      <c r="H37" s="267"/>
      <c r="I37" s="267"/>
      <c r="J37" s="267"/>
      <c r="K37" s="267"/>
      <c r="L37" s="267"/>
      <c r="M37" s="269" t="str">
        <f t="shared" si="0"/>
        <v/>
      </c>
      <c r="N37" s="269" t="str">
        <f t="shared" si="1"/>
        <v/>
      </c>
      <c r="O37" s="269" t="str">
        <f t="shared" si="2"/>
        <v/>
      </c>
      <c r="P37" s="310" t="str">
        <f t="shared" si="3"/>
        <v/>
      </c>
    </row>
    <row r="38" spans="2:16" ht="21" hidden="1" customHeight="1" x14ac:dyDescent="0.35">
      <c r="B38" s="264"/>
      <c r="C38" s="267"/>
      <c r="D38" s="267"/>
      <c r="E38" s="267"/>
      <c r="F38" s="267"/>
      <c r="G38" s="267"/>
      <c r="H38" s="267"/>
      <c r="I38" s="267"/>
      <c r="J38" s="267"/>
      <c r="K38" s="267"/>
      <c r="L38" s="267"/>
      <c r="M38" s="269" t="str">
        <f t="shared" si="0"/>
        <v/>
      </c>
      <c r="N38" s="269" t="str">
        <f t="shared" si="1"/>
        <v/>
      </c>
      <c r="O38" s="269" t="str">
        <f t="shared" si="2"/>
        <v/>
      </c>
      <c r="P38" s="310" t="str">
        <f t="shared" si="3"/>
        <v/>
      </c>
    </row>
    <row r="39" spans="2:16" ht="21" hidden="1" customHeight="1" x14ac:dyDescent="0.35">
      <c r="B39" s="264"/>
      <c r="C39" s="267"/>
      <c r="D39" s="267"/>
      <c r="E39" s="267"/>
      <c r="F39" s="267"/>
      <c r="G39" s="267"/>
      <c r="H39" s="267"/>
      <c r="I39" s="267"/>
      <c r="J39" s="267"/>
      <c r="K39" s="267"/>
      <c r="L39" s="267"/>
      <c r="M39" s="269" t="str">
        <f t="shared" si="0"/>
        <v/>
      </c>
      <c r="N39" s="269" t="str">
        <f t="shared" si="1"/>
        <v/>
      </c>
      <c r="O39" s="269" t="str">
        <f t="shared" si="2"/>
        <v/>
      </c>
      <c r="P39" s="310" t="str">
        <f t="shared" si="3"/>
        <v/>
      </c>
    </row>
    <row r="40" spans="2:16" ht="21" hidden="1" customHeight="1" x14ac:dyDescent="0.35">
      <c r="B40" s="264"/>
      <c r="C40" s="267"/>
      <c r="D40" s="267"/>
      <c r="E40" s="267"/>
      <c r="F40" s="267"/>
      <c r="G40" s="267"/>
      <c r="H40" s="267"/>
      <c r="I40" s="267"/>
      <c r="J40" s="267"/>
      <c r="K40" s="267"/>
      <c r="L40" s="267"/>
      <c r="M40" s="269" t="str">
        <f t="shared" si="0"/>
        <v/>
      </c>
      <c r="N40" s="269" t="str">
        <f t="shared" si="1"/>
        <v/>
      </c>
      <c r="O40" s="269" t="str">
        <f t="shared" si="2"/>
        <v/>
      </c>
      <c r="P40" s="310" t="str">
        <f t="shared" si="3"/>
        <v/>
      </c>
    </row>
    <row r="41" spans="2:16" ht="21" hidden="1" customHeight="1" x14ac:dyDescent="0.35">
      <c r="B41" s="264"/>
      <c r="C41" s="271"/>
      <c r="D41" s="271"/>
      <c r="E41" s="271"/>
      <c r="F41" s="271"/>
      <c r="G41" s="271"/>
      <c r="H41" s="271"/>
      <c r="I41" s="271"/>
      <c r="J41" s="271"/>
      <c r="K41" s="271"/>
      <c r="L41" s="271"/>
      <c r="M41" s="269" t="str">
        <f t="shared" si="0"/>
        <v/>
      </c>
      <c r="N41" s="269" t="str">
        <f t="shared" si="1"/>
        <v/>
      </c>
      <c r="O41" s="269" t="str">
        <f t="shared" si="2"/>
        <v/>
      </c>
      <c r="P41" s="310" t="str">
        <f t="shared" si="3"/>
        <v/>
      </c>
    </row>
    <row r="42" spans="2:16" ht="18" customHeight="1" x14ac:dyDescent="0.3">
      <c r="B42" s="151" t="s">
        <v>40</v>
      </c>
      <c r="C42" s="164"/>
      <c r="D42" s="216"/>
      <c r="E42" s="272"/>
      <c r="F42" s="272"/>
      <c r="G42" s="272"/>
      <c r="H42" s="272"/>
      <c r="I42" s="272"/>
      <c r="J42" s="272"/>
      <c r="K42" s="272"/>
      <c r="L42" s="272"/>
      <c r="M42" s="272"/>
      <c r="N42" s="272"/>
      <c r="O42" s="272"/>
      <c r="P42" s="272"/>
    </row>
    <row r="43" spans="2:16" ht="14.1" customHeight="1" x14ac:dyDescent="0.35">
      <c r="B43" s="151" t="s">
        <v>94</v>
      </c>
      <c r="C43" s="164"/>
      <c r="D43" s="216"/>
      <c r="E43" s="216"/>
      <c r="F43" s="216"/>
      <c r="G43" s="217"/>
      <c r="H43" s="217"/>
      <c r="I43" s="217"/>
      <c r="J43" s="217"/>
      <c r="K43" s="217"/>
      <c r="L43" s="217"/>
      <c r="M43" s="217"/>
      <c r="N43" s="217"/>
      <c r="O43" s="560"/>
      <c r="P43" s="562"/>
    </row>
    <row r="44" spans="2:16" ht="14.1" customHeight="1" x14ac:dyDescent="0.3">
      <c r="B44" s="151" t="s">
        <v>85</v>
      </c>
      <c r="C44" s="164"/>
      <c r="D44" s="216"/>
      <c r="E44" s="216"/>
      <c r="F44" s="216"/>
      <c r="G44" s="217"/>
      <c r="H44" s="217"/>
      <c r="I44" s="217"/>
      <c r="J44" s="217"/>
      <c r="K44" s="217"/>
      <c r="L44" s="217"/>
      <c r="M44" s="217"/>
      <c r="N44" s="217"/>
      <c r="O44" s="217"/>
      <c r="P44" s="217"/>
    </row>
    <row r="45" spans="2:16" s="44" customFormat="1" ht="14.1" customHeight="1" x14ac:dyDescent="0.3">
      <c r="B45" s="218" t="s">
        <v>224</v>
      </c>
      <c r="C45" s="219"/>
      <c r="D45" s="219"/>
      <c r="E45" s="219"/>
      <c r="F45" s="219"/>
      <c r="G45" s="219"/>
      <c r="H45" s="219"/>
      <c r="I45" s="219"/>
      <c r="J45" s="219"/>
      <c r="K45" s="219"/>
      <c r="L45" s="219"/>
      <c r="M45" s="219"/>
      <c r="N45" s="219"/>
      <c r="O45" s="219"/>
      <c r="P45" s="219"/>
    </row>
    <row r="46" spans="2:16" ht="18" customHeight="1" x14ac:dyDescent="0.3">
      <c r="B46" s="151" t="s">
        <v>84</v>
      </c>
      <c r="C46" s="164"/>
      <c r="D46" s="164"/>
      <c r="E46" s="164"/>
      <c r="F46" s="164"/>
      <c r="G46" s="164"/>
      <c r="H46" s="164"/>
      <c r="I46" s="164"/>
      <c r="J46" s="164"/>
      <c r="K46" s="164"/>
      <c r="L46" s="164"/>
      <c r="M46" s="164"/>
      <c r="N46" s="164"/>
      <c r="O46" s="164"/>
      <c r="P46" s="164"/>
    </row>
    <row r="59" s="44" customFormat="1" ht="14.25" customHeight="1" x14ac:dyDescent="0.25"/>
    <row r="60" s="44" customFormat="1" ht="16.05" customHeight="1" x14ac:dyDescent="0.25"/>
  </sheetData>
  <sheetProtection algorithmName="SHA-512" hashValue="/N6vUBpYyTAtQSczQ7yxzKlGoeU33Sru1s063ByaEbYcI0DRPCroeGxl+vyIHBvdpAAp4B3m4xvkV78tgnzD3A==" saltValue="Z8JVK/r92vBE6RBcPQ9deA==" spinCount="100000" sheet="1" objects="1" scenarios="1"/>
  <mergeCells count="10">
    <mergeCell ref="B33:C33"/>
    <mergeCell ref="B31:C31"/>
    <mergeCell ref="B32:C32"/>
    <mergeCell ref="B30:C30"/>
    <mergeCell ref="B8:P8"/>
    <mergeCell ref="N11:N13"/>
    <mergeCell ref="O11:O13"/>
    <mergeCell ref="P11:P13"/>
    <mergeCell ref="M11:M13"/>
    <mergeCell ref="B9:P9"/>
  </mergeCells>
  <phoneticPr fontId="0" type="noConversion"/>
  <printOptions horizontalCentered="1" verticalCentered="1"/>
  <pageMargins left="0.52" right="0.67" top="1" bottom="1" header="0.5" footer="0.5"/>
  <pageSetup scale="67" orientation="landscape"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7286" r:id="rId4" name="Check Box 6">
              <controlPr defaultSize="0" autoFill="0" autoLine="0" autoPict="0">
                <anchor moveWithCells="1">
                  <from>
                    <xdr:col>5</xdr:col>
                    <xdr:colOff>510540</xdr:colOff>
                    <xdr:row>8</xdr:row>
                    <xdr:rowOff>22860</xdr:rowOff>
                  </from>
                  <to>
                    <xdr:col>5</xdr:col>
                    <xdr:colOff>861060</xdr:colOff>
                    <xdr:row>8</xdr:row>
                    <xdr:rowOff>236220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A32B-2BA8-4F96-B1C4-D26D4C7CC4AD}">
  <sheetPr codeName="Sheet62">
    <pageSetUpPr fitToPage="1"/>
  </sheetPr>
  <dimension ref="A1:AA28"/>
  <sheetViews>
    <sheetView showGridLines="0" showRowColHeaders="0" zoomScale="75" zoomScaleNormal="100" zoomScaleSheetLayoutView="50" workbookViewId="0">
      <selection activeCell="C12" sqref="C12:G13"/>
    </sheetView>
  </sheetViews>
  <sheetFormatPr defaultColWidth="9.33203125" defaultRowHeight="13.2" x14ac:dyDescent="0.25"/>
  <cols>
    <col min="1" max="1" width="15.33203125" style="43" customWidth="1"/>
    <col min="2" max="2" width="5.77734375" style="52" customWidth="1"/>
    <col min="3" max="3" width="68.77734375" style="52" customWidth="1"/>
    <col min="4" max="4" width="30.77734375" style="52" customWidth="1"/>
    <col min="5" max="7" width="15.21875" style="52" customWidth="1"/>
    <col min="8" max="16384" width="9.33203125" style="52"/>
  </cols>
  <sheetData>
    <row r="1" spans="1:27" s="44" customFormat="1" ht="3" customHeight="1" x14ac:dyDescent="0.25">
      <c r="A1" s="37"/>
      <c r="AA1" s="588"/>
    </row>
    <row r="2" spans="1:27" s="46" customFormat="1" ht="21" customHeight="1" x14ac:dyDescent="0.35">
      <c r="A2" s="38"/>
      <c r="B2" s="152" t="s">
        <v>295</v>
      </c>
      <c r="C2" s="222"/>
      <c r="D2" s="223"/>
      <c r="E2" s="223"/>
      <c r="F2" s="223"/>
      <c r="G2" s="420" t="s">
        <v>173</v>
      </c>
    </row>
    <row r="3" spans="1:27" s="46" customFormat="1" ht="5.25" customHeight="1" x14ac:dyDescent="0.35">
      <c r="A3" s="38"/>
      <c r="B3" s="121"/>
      <c r="C3" s="418"/>
      <c r="D3" s="214"/>
      <c r="E3" s="214"/>
      <c r="F3" s="214"/>
      <c r="G3" s="419"/>
    </row>
    <row r="4" spans="1:27" s="46" customFormat="1" ht="21" customHeight="1" x14ac:dyDescent="0.35">
      <c r="A4" s="38"/>
      <c r="B4" s="421" t="str">
        <f>CONCATENATE(Cover!D21,"  ",Cover!E21)</f>
        <v xml:space="preserve">FACILITY NAME:  </v>
      </c>
      <c r="C4" s="422"/>
      <c r="D4" s="423" t="str">
        <f>CONCATENATE(Cover!D26,"  ",Cover!E26)</f>
        <v xml:space="preserve">CONSULTANT:  </v>
      </c>
      <c r="E4" s="424"/>
      <c r="F4" s="424"/>
      <c r="G4" s="425"/>
    </row>
    <row r="5" spans="1:27" s="47" customFormat="1" ht="5.25" customHeight="1" x14ac:dyDescent="0.35">
      <c r="A5" s="39"/>
      <c r="B5" s="214"/>
      <c r="C5" s="214"/>
      <c r="D5" s="214"/>
      <c r="E5" s="214"/>
      <c r="F5" s="214"/>
      <c r="G5" s="214"/>
    </row>
    <row r="6" spans="1:27" s="47" customFormat="1" ht="21" customHeight="1" x14ac:dyDescent="0.4">
      <c r="A6" s="39"/>
      <c r="B6" s="233" t="str">
        <f>CONCATENATE(Cover!D23,"  ",Cover!E23)</f>
        <v xml:space="preserve">DWEE PROGRAM NO.:  </v>
      </c>
      <c r="C6" s="224"/>
      <c r="D6" s="235" t="str">
        <f>CONCATENATE(Cover!D24,"  ",Cover!E24)</f>
        <v xml:space="preserve">DWEE FACILITY NO.:  </v>
      </c>
      <c r="E6" s="225"/>
      <c r="F6" s="225"/>
      <c r="G6" s="226"/>
    </row>
    <row r="7" spans="1:27" s="47" customFormat="1" ht="4.5" customHeight="1" x14ac:dyDescent="0.4">
      <c r="A7" s="39"/>
      <c r="B7" s="214"/>
      <c r="C7" s="214"/>
      <c r="D7" s="215"/>
      <c r="E7" s="215"/>
      <c r="F7" s="215"/>
      <c r="G7" s="227"/>
    </row>
    <row r="8" spans="1:27" s="47" customFormat="1" ht="21" customHeight="1" x14ac:dyDescent="0.4">
      <c r="A8" s="39"/>
      <c r="B8" s="238" t="str">
        <f>IF(Cover!E27="",Cover!D27,CONCATENATE(Cover!D27,"  ",TEXT(Cover!E27,"dd-mmm-yy")))</f>
        <v>COMPLETION DATE:</v>
      </c>
      <c r="C8" s="224"/>
      <c r="D8" s="240" t="str">
        <f>CONCATENATE(Cover!D28,"  ",Cover!E28)</f>
        <v xml:space="preserve">PREPARED BY:  </v>
      </c>
      <c r="E8" s="228"/>
      <c r="F8" s="228"/>
      <c r="G8" s="226"/>
    </row>
    <row r="9" spans="1:27" s="48" customFormat="1" ht="3" customHeight="1" x14ac:dyDescent="0.35">
      <c r="A9" s="40"/>
      <c r="B9" s="229"/>
      <c r="C9" s="230"/>
      <c r="D9" s="230"/>
      <c r="E9" s="231"/>
      <c r="F9" s="231"/>
      <c r="G9" s="232"/>
    </row>
    <row r="10" spans="1:27" s="48" customFormat="1" ht="21" customHeight="1" x14ac:dyDescent="0.3">
      <c r="A10" s="40"/>
      <c r="B10" s="769" t="s">
        <v>95</v>
      </c>
      <c r="C10" s="770"/>
      <c r="D10" s="770"/>
      <c r="E10" s="770"/>
      <c r="F10" s="770"/>
      <c r="G10" s="771"/>
    </row>
    <row r="11" spans="1:27" s="49" customFormat="1" ht="6" customHeight="1" x14ac:dyDescent="0.3">
      <c r="A11" s="41"/>
      <c r="B11" s="220"/>
      <c r="C11" s="221"/>
      <c r="D11" s="221"/>
      <c r="E11" s="221"/>
      <c r="F11" s="221"/>
      <c r="G11" s="221"/>
    </row>
    <row r="12" spans="1:27" s="51" customFormat="1" ht="50.1" customHeight="1" x14ac:dyDescent="0.25">
      <c r="A12" s="42"/>
      <c r="B12" s="772"/>
      <c r="C12" s="773"/>
      <c r="D12" s="774"/>
      <c r="E12" s="774"/>
      <c r="F12" s="774"/>
      <c r="G12" s="775"/>
    </row>
    <row r="13" spans="1:27" s="51" customFormat="1" ht="50.1" customHeight="1" x14ac:dyDescent="0.25">
      <c r="A13" s="42"/>
      <c r="B13" s="761"/>
      <c r="C13" s="762"/>
      <c r="D13" s="763"/>
      <c r="E13" s="763"/>
      <c r="F13" s="763"/>
      <c r="G13" s="764"/>
    </row>
    <row r="14" spans="1:27" s="51" customFormat="1" ht="50.1" customHeight="1" x14ac:dyDescent="0.25">
      <c r="A14" s="42"/>
      <c r="B14" s="782"/>
      <c r="C14" s="776"/>
      <c r="D14" s="777"/>
      <c r="E14" s="777"/>
      <c r="F14" s="777"/>
      <c r="G14" s="778"/>
    </row>
    <row r="15" spans="1:27" s="51" customFormat="1" ht="50.1" customHeight="1" x14ac:dyDescent="0.25">
      <c r="A15" s="42"/>
      <c r="B15" s="783"/>
      <c r="C15" s="779"/>
      <c r="D15" s="780"/>
      <c r="E15" s="780"/>
      <c r="F15" s="780"/>
      <c r="G15" s="781"/>
    </row>
    <row r="16" spans="1:27" s="51" customFormat="1" ht="50.1" customHeight="1" x14ac:dyDescent="0.25">
      <c r="A16" s="42"/>
      <c r="B16" s="761"/>
      <c r="C16" s="762"/>
      <c r="D16" s="763"/>
      <c r="E16" s="763"/>
      <c r="F16" s="763"/>
      <c r="G16" s="764"/>
    </row>
    <row r="17" spans="1:7" s="51" customFormat="1" ht="50.1" customHeight="1" x14ac:dyDescent="0.25">
      <c r="A17" s="42"/>
      <c r="B17" s="761"/>
      <c r="C17" s="762"/>
      <c r="D17" s="763"/>
      <c r="E17" s="763"/>
      <c r="F17" s="763"/>
      <c r="G17" s="764"/>
    </row>
    <row r="18" spans="1:7" s="51" customFormat="1" ht="50.1" customHeight="1" x14ac:dyDescent="0.25">
      <c r="A18" s="42"/>
      <c r="B18" s="761"/>
      <c r="C18" s="762"/>
      <c r="D18" s="763"/>
      <c r="E18" s="763"/>
      <c r="F18" s="763"/>
      <c r="G18" s="764"/>
    </row>
    <row r="19" spans="1:7" s="51" customFormat="1" ht="50.1" customHeight="1" x14ac:dyDescent="0.25">
      <c r="A19" s="42"/>
      <c r="B19" s="761"/>
      <c r="C19" s="762"/>
      <c r="D19" s="763"/>
      <c r="E19" s="763"/>
      <c r="F19" s="763"/>
      <c r="G19" s="764"/>
    </row>
    <row r="20" spans="1:7" s="51" customFormat="1" ht="50.1" customHeight="1" x14ac:dyDescent="0.25">
      <c r="A20" s="42"/>
      <c r="B20" s="761"/>
      <c r="C20" s="762"/>
      <c r="D20" s="763"/>
      <c r="E20" s="763"/>
      <c r="F20" s="763"/>
      <c r="G20" s="764"/>
    </row>
    <row r="21" spans="1:7" s="51" customFormat="1" ht="50.1" customHeight="1" x14ac:dyDescent="0.25">
      <c r="A21" s="42"/>
      <c r="B21" s="761"/>
      <c r="C21" s="762"/>
      <c r="D21" s="763"/>
      <c r="E21" s="763"/>
      <c r="F21" s="763"/>
      <c r="G21" s="764"/>
    </row>
    <row r="22" spans="1:7" s="51" customFormat="1" ht="50.1" customHeight="1" x14ac:dyDescent="0.25">
      <c r="A22" s="42"/>
      <c r="B22" s="761"/>
      <c r="C22" s="762"/>
      <c r="D22" s="763"/>
      <c r="E22" s="763"/>
      <c r="F22" s="763"/>
      <c r="G22" s="764"/>
    </row>
    <row r="23" spans="1:7" s="51" customFormat="1" ht="50.1" customHeight="1" x14ac:dyDescent="0.25">
      <c r="A23" s="42"/>
      <c r="B23" s="761"/>
      <c r="C23" s="762"/>
      <c r="D23" s="763"/>
      <c r="E23" s="763"/>
      <c r="F23" s="763"/>
      <c r="G23" s="764"/>
    </row>
    <row r="24" spans="1:7" s="51" customFormat="1" ht="50.1" customHeight="1" x14ac:dyDescent="0.25">
      <c r="A24" s="42"/>
      <c r="B24" s="761"/>
      <c r="C24" s="762"/>
      <c r="D24" s="763"/>
      <c r="E24" s="763"/>
      <c r="F24" s="763"/>
      <c r="G24" s="764"/>
    </row>
    <row r="25" spans="1:7" s="51" customFormat="1" ht="50.1" customHeight="1" x14ac:dyDescent="0.25">
      <c r="A25" s="42"/>
      <c r="B25" s="761"/>
      <c r="C25" s="762"/>
      <c r="D25" s="763"/>
      <c r="E25" s="763"/>
      <c r="F25" s="763"/>
      <c r="G25" s="764"/>
    </row>
    <row r="26" spans="1:7" s="51" customFormat="1" ht="50.1" customHeight="1" x14ac:dyDescent="0.25">
      <c r="A26" s="42"/>
      <c r="B26" s="761"/>
      <c r="C26" s="762"/>
      <c r="D26" s="763"/>
      <c r="E26" s="763"/>
      <c r="F26" s="763"/>
      <c r="G26" s="764"/>
    </row>
    <row r="27" spans="1:7" s="51" customFormat="1" ht="50.1" customHeight="1" x14ac:dyDescent="0.25">
      <c r="A27" s="42"/>
      <c r="B27" s="765"/>
      <c r="C27" s="766"/>
      <c r="D27" s="767"/>
      <c r="E27" s="767"/>
      <c r="F27" s="767"/>
      <c r="G27" s="768"/>
    </row>
    <row r="28" spans="1:7" ht="15" customHeight="1" x14ac:dyDescent="0.35">
      <c r="B28" s="8"/>
      <c r="C28" s="8"/>
      <c r="D28" s="8"/>
      <c r="E28" s="8"/>
      <c r="F28" s="585"/>
      <c r="G28" s="586"/>
    </row>
  </sheetData>
  <sheetProtection algorithmName="SHA-512" hashValue="oWaq4YA3IkV+JEm0wzAkqCJNft4LZ+tPgr9IJiIjRR5Ue1RrRMnrJdQEQdRW2uQFsKCquF6vCoTSHnA3BmkTzQ==" saltValue="e23xzTKoS2O8zjCRCFdkFw==" spinCount="100000" sheet="1" objects="1" scenarios="1"/>
  <mergeCells count="17">
    <mergeCell ref="B18:B19"/>
    <mergeCell ref="C18:G19"/>
    <mergeCell ref="C14:G15"/>
    <mergeCell ref="B14:B15"/>
    <mergeCell ref="B10:G10"/>
    <mergeCell ref="B12:B13"/>
    <mergeCell ref="C12:G13"/>
    <mergeCell ref="B16:B17"/>
    <mergeCell ref="C16:G17"/>
    <mergeCell ref="B24:B25"/>
    <mergeCell ref="C24:G25"/>
    <mergeCell ref="B26:B27"/>
    <mergeCell ref="C26:G27"/>
    <mergeCell ref="B20:B21"/>
    <mergeCell ref="C20:G21"/>
    <mergeCell ref="B22:B23"/>
    <mergeCell ref="C22:G23"/>
  </mergeCells>
  <phoneticPr fontId="0" type="noConversion"/>
  <printOptions horizontalCentered="1" verticalCentered="1"/>
  <pageMargins left="0.75" right="0.5" top="1" bottom="1" header="0.25" footer="0.5"/>
  <pageSetup scale="68" orientation="portrait" r:id="rId1"/>
  <headerFooter alignWithMargins="0">
    <oddFooter>&amp;L(Version 5.0, revised July 2025)</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0FA73-B1FD-41DB-ADF6-83ADB9BF4519}">
  <sheetPr codeName="Sheet63">
    <pageSetUpPr fitToPage="1"/>
  </sheetPr>
  <dimension ref="A1:AA28"/>
  <sheetViews>
    <sheetView showGridLines="0" showRowColHeaders="0" zoomScale="75" zoomScaleNormal="100" zoomScaleSheetLayoutView="50" workbookViewId="0">
      <selection activeCell="C12" sqref="C12:G13"/>
    </sheetView>
  </sheetViews>
  <sheetFormatPr defaultColWidth="9.33203125" defaultRowHeight="13.2" x14ac:dyDescent="0.25"/>
  <cols>
    <col min="1" max="1" width="15.33203125" style="43" customWidth="1"/>
    <col min="2" max="2" width="5.77734375" style="52" customWidth="1"/>
    <col min="3" max="3" width="68.77734375" style="52" customWidth="1"/>
    <col min="4" max="4" width="30.77734375" style="52" customWidth="1"/>
    <col min="5" max="7" width="15.21875" style="52" customWidth="1"/>
    <col min="8" max="16384" width="9.33203125" style="52"/>
  </cols>
  <sheetData>
    <row r="1" spans="1:27" s="44" customFormat="1" ht="3" customHeight="1" x14ac:dyDescent="0.25">
      <c r="A1" s="37"/>
      <c r="AA1" s="588"/>
    </row>
    <row r="2" spans="1:27" s="46" customFormat="1" ht="21" customHeight="1" x14ac:dyDescent="0.35">
      <c r="A2" s="38"/>
      <c r="B2" s="152" t="s">
        <v>295</v>
      </c>
      <c r="C2" s="222"/>
      <c r="D2" s="223"/>
      <c r="E2" s="223"/>
      <c r="F2" s="223"/>
      <c r="G2" s="420" t="s">
        <v>173</v>
      </c>
    </row>
    <row r="3" spans="1:27" s="46" customFormat="1" ht="5.25" customHeight="1" x14ac:dyDescent="0.35">
      <c r="A3" s="38"/>
      <c r="B3" s="121"/>
      <c r="C3" s="418"/>
      <c r="D3" s="214"/>
      <c r="E3" s="214"/>
      <c r="F3" s="214"/>
      <c r="G3" s="419"/>
    </row>
    <row r="4" spans="1:27" s="46" customFormat="1" ht="21" customHeight="1" x14ac:dyDescent="0.35">
      <c r="A4" s="38"/>
      <c r="B4" s="421" t="str">
        <f>CONCATENATE(Cover!D21,"  ",Cover!E21)</f>
        <v xml:space="preserve">FACILITY NAME:  </v>
      </c>
      <c r="C4" s="422"/>
      <c r="D4" s="423" t="str">
        <f>CONCATENATE(Cover!D26,"  ",Cover!E26)</f>
        <v xml:space="preserve">CONSULTANT:  </v>
      </c>
      <c r="E4" s="424"/>
      <c r="F4" s="424"/>
      <c r="G4" s="425"/>
    </row>
    <row r="5" spans="1:27" s="47" customFormat="1" ht="5.25" customHeight="1" x14ac:dyDescent="0.35">
      <c r="A5" s="39"/>
      <c r="B5" s="214"/>
      <c r="C5" s="214"/>
      <c r="D5" s="214"/>
      <c r="E5" s="214"/>
      <c r="F5" s="214"/>
      <c r="G5" s="214"/>
    </row>
    <row r="6" spans="1:27" s="47" customFormat="1" ht="21" customHeight="1" x14ac:dyDescent="0.4">
      <c r="A6" s="39"/>
      <c r="B6" s="233" t="str">
        <f>CONCATENATE(Cover!D23,"  ",Cover!E23)</f>
        <v xml:space="preserve">DWEE PROGRAM NO.:  </v>
      </c>
      <c r="C6" s="224"/>
      <c r="D6" s="235" t="str">
        <f>CONCATENATE(Cover!D24,"  ",Cover!E24)</f>
        <v xml:space="preserve">DWEE FACILITY NO.:  </v>
      </c>
      <c r="E6" s="225"/>
      <c r="F6" s="225"/>
      <c r="G6" s="226"/>
    </row>
    <row r="7" spans="1:27" s="47" customFormat="1" ht="4.5" customHeight="1" x14ac:dyDescent="0.4">
      <c r="A7" s="39"/>
      <c r="B7" s="214"/>
      <c r="C7" s="214"/>
      <c r="D7" s="215"/>
      <c r="E7" s="215"/>
      <c r="F7" s="215"/>
      <c r="G7" s="227"/>
    </row>
    <row r="8" spans="1:27" s="47" customFormat="1" ht="21" customHeight="1" x14ac:dyDescent="0.4">
      <c r="A8" s="39"/>
      <c r="B8" s="238" t="str">
        <f>IF(Cover!E27="",Cover!D27,CONCATENATE(Cover!D27,"  ",TEXT(Cover!E27,"dd-mmm-yy")))</f>
        <v>COMPLETION DATE:</v>
      </c>
      <c r="C8" s="224"/>
      <c r="D8" s="240" t="str">
        <f>CONCATENATE(Cover!D28,"  ",Cover!E28)</f>
        <v xml:space="preserve">PREPARED BY:  </v>
      </c>
      <c r="E8" s="228"/>
      <c r="F8" s="228"/>
      <c r="G8" s="226"/>
    </row>
    <row r="9" spans="1:27" s="48" customFormat="1" ht="3" customHeight="1" x14ac:dyDescent="0.35">
      <c r="A9" s="40"/>
      <c r="B9" s="229"/>
      <c r="C9" s="230"/>
      <c r="D9" s="230"/>
      <c r="E9" s="231"/>
      <c r="F9" s="231"/>
      <c r="G9" s="232"/>
    </row>
    <row r="10" spans="1:27" s="48" customFormat="1" ht="21" customHeight="1" x14ac:dyDescent="0.3">
      <c r="A10" s="40"/>
      <c r="B10" s="769" t="s">
        <v>95</v>
      </c>
      <c r="C10" s="770"/>
      <c r="D10" s="770"/>
      <c r="E10" s="770"/>
      <c r="F10" s="770"/>
      <c r="G10" s="771"/>
    </row>
    <row r="11" spans="1:27" s="49" customFormat="1" ht="6" customHeight="1" x14ac:dyDescent="0.3">
      <c r="A11" s="41"/>
      <c r="B11" s="220"/>
      <c r="C11" s="221"/>
      <c r="D11" s="221"/>
      <c r="E11" s="221"/>
      <c r="F11" s="221"/>
      <c r="G11" s="221"/>
    </row>
    <row r="12" spans="1:27" s="51" customFormat="1" ht="50.1" customHeight="1" x14ac:dyDescent="0.25">
      <c r="A12" s="42"/>
      <c r="B12" s="772"/>
      <c r="C12" s="773"/>
      <c r="D12" s="774"/>
      <c r="E12" s="774"/>
      <c r="F12" s="774"/>
      <c r="G12" s="775"/>
    </row>
    <row r="13" spans="1:27" s="51" customFormat="1" ht="50.1" customHeight="1" x14ac:dyDescent="0.25">
      <c r="A13" s="42"/>
      <c r="B13" s="761"/>
      <c r="C13" s="762"/>
      <c r="D13" s="763"/>
      <c r="E13" s="763"/>
      <c r="F13" s="763"/>
      <c r="G13" s="764"/>
    </row>
    <row r="14" spans="1:27" s="51" customFormat="1" ht="50.1" customHeight="1" x14ac:dyDescent="0.25">
      <c r="A14" s="42"/>
      <c r="B14" s="782"/>
      <c r="C14" s="776"/>
      <c r="D14" s="777"/>
      <c r="E14" s="777"/>
      <c r="F14" s="777"/>
      <c r="G14" s="778"/>
    </row>
    <row r="15" spans="1:27" s="51" customFormat="1" ht="50.1" customHeight="1" x14ac:dyDescent="0.25">
      <c r="A15" s="42"/>
      <c r="B15" s="783"/>
      <c r="C15" s="779"/>
      <c r="D15" s="780"/>
      <c r="E15" s="780"/>
      <c r="F15" s="780"/>
      <c r="G15" s="781"/>
    </row>
    <row r="16" spans="1:27" s="51" customFormat="1" ht="50.1" customHeight="1" x14ac:dyDescent="0.25">
      <c r="A16" s="42"/>
      <c r="B16" s="761"/>
      <c r="C16" s="762"/>
      <c r="D16" s="763"/>
      <c r="E16" s="763"/>
      <c r="F16" s="763"/>
      <c r="G16" s="764"/>
    </row>
    <row r="17" spans="1:7" s="51" customFormat="1" ht="50.1" customHeight="1" x14ac:dyDescent="0.25">
      <c r="A17" s="42"/>
      <c r="B17" s="761"/>
      <c r="C17" s="762"/>
      <c r="D17" s="763"/>
      <c r="E17" s="763"/>
      <c r="F17" s="763"/>
      <c r="G17" s="764"/>
    </row>
    <row r="18" spans="1:7" s="51" customFormat="1" ht="50.1" customHeight="1" x14ac:dyDescent="0.25">
      <c r="A18" s="42"/>
      <c r="B18" s="761"/>
      <c r="C18" s="762"/>
      <c r="D18" s="763"/>
      <c r="E18" s="763"/>
      <c r="F18" s="763"/>
      <c r="G18" s="764"/>
    </row>
    <row r="19" spans="1:7" s="51" customFormat="1" ht="50.1" customHeight="1" x14ac:dyDescent="0.25">
      <c r="A19" s="42"/>
      <c r="B19" s="761"/>
      <c r="C19" s="762"/>
      <c r="D19" s="763"/>
      <c r="E19" s="763"/>
      <c r="F19" s="763"/>
      <c r="G19" s="764"/>
    </row>
    <row r="20" spans="1:7" s="51" customFormat="1" ht="50.1" customHeight="1" x14ac:dyDescent="0.25">
      <c r="A20" s="42"/>
      <c r="B20" s="761"/>
      <c r="C20" s="762"/>
      <c r="D20" s="763"/>
      <c r="E20" s="763"/>
      <c r="F20" s="763"/>
      <c r="G20" s="764"/>
    </row>
    <row r="21" spans="1:7" s="51" customFormat="1" ht="50.1" customHeight="1" x14ac:dyDescent="0.25">
      <c r="A21" s="42"/>
      <c r="B21" s="761"/>
      <c r="C21" s="762"/>
      <c r="D21" s="763"/>
      <c r="E21" s="763"/>
      <c r="F21" s="763"/>
      <c r="G21" s="764"/>
    </row>
    <row r="22" spans="1:7" s="51" customFormat="1" ht="50.1" customHeight="1" x14ac:dyDescent="0.25">
      <c r="A22" s="42"/>
      <c r="B22" s="761"/>
      <c r="C22" s="762"/>
      <c r="D22" s="763"/>
      <c r="E22" s="763"/>
      <c r="F22" s="763"/>
      <c r="G22" s="764"/>
    </row>
    <row r="23" spans="1:7" s="51" customFormat="1" ht="50.1" customHeight="1" x14ac:dyDescent="0.25">
      <c r="A23" s="42"/>
      <c r="B23" s="761"/>
      <c r="C23" s="762"/>
      <c r="D23" s="763"/>
      <c r="E23" s="763"/>
      <c r="F23" s="763"/>
      <c r="G23" s="764"/>
    </row>
    <row r="24" spans="1:7" s="51" customFormat="1" ht="50.1" customHeight="1" x14ac:dyDescent="0.25">
      <c r="A24" s="42"/>
      <c r="B24" s="761"/>
      <c r="C24" s="762"/>
      <c r="D24" s="763"/>
      <c r="E24" s="763"/>
      <c r="F24" s="763"/>
      <c r="G24" s="764"/>
    </row>
    <row r="25" spans="1:7" s="51" customFormat="1" ht="50.1" customHeight="1" x14ac:dyDescent="0.25">
      <c r="A25" s="42"/>
      <c r="B25" s="761"/>
      <c r="C25" s="762"/>
      <c r="D25" s="763"/>
      <c r="E25" s="763"/>
      <c r="F25" s="763"/>
      <c r="G25" s="764"/>
    </row>
    <row r="26" spans="1:7" s="51" customFormat="1" ht="50.1" customHeight="1" x14ac:dyDescent="0.25">
      <c r="A26" s="42"/>
      <c r="B26" s="761"/>
      <c r="C26" s="762"/>
      <c r="D26" s="763"/>
      <c r="E26" s="763"/>
      <c r="F26" s="763"/>
      <c r="G26" s="764"/>
    </row>
    <row r="27" spans="1:7" s="51" customFormat="1" ht="50.1" customHeight="1" x14ac:dyDescent="0.25">
      <c r="A27" s="42"/>
      <c r="B27" s="765"/>
      <c r="C27" s="766"/>
      <c r="D27" s="767"/>
      <c r="E27" s="767"/>
      <c r="F27" s="767"/>
      <c r="G27" s="768"/>
    </row>
    <row r="28" spans="1:7" ht="15" customHeight="1" x14ac:dyDescent="0.35">
      <c r="B28" s="8"/>
      <c r="C28" s="8"/>
      <c r="D28" s="8"/>
      <c r="E28" s="8"/>
      <c r="F28" s="585"/>
      <c r="G28" s="586"/>
    </row>
  </sheetData>
  <sheetProtection algorithmName="SHA-512" hashValue="nDCz2focFHZ2vX8yizeXw7CnV5476cNUi3JA+jthWDIR+O7TiMWKGc35LSz2ihaC6LTpcQ1NpkXejasA/qZ74w==" saltValue="Rilk96RsQEr1zWnDscQABw==" spinCount="100000" sheet="1" objects="1" scenarios="1"/>
  <mergeCells count="17">
    <mergeCell ref="B16:B17"/>
    <mergeCell ref="C16:G17"/>
    <mergeCell ref="B24:B25"/>
    <mergeCell ref="C24:G25"/>
    <mergeCell ref="B26:B27"/>
    <mergeCell ref="C26:G27"/>
    <mergeCell ref="B18:B19"/>
    <mergeCell ref="C18:G19"/>
    <mergeCell ref="B20:B21"/>
    <mergeCell ref="C20:G21"/>
    <mergeCell ref="B22:B23"/>
    <mergeCell ref="C22:G23"/>
    <mergeCell ref="C14:G15"/>
    <mergeCell ref="B14:B15"/>
    <mergeCell ref="B10:G10"/>
    <mergeCell ref="B12:B13"/>
    <mergeCell ref="C12:G13"/>
  </mergeCells>
  <phoneticPr fontId="0" type="noConversion"/>
  <printOptions horizontalCentered="1" verticalCentered="1"/>
  <pageMargins left="0.75" right="0.5" top="1" bottom="1" header="0.25" footer="0.5"/>
  <pageSetup scale="68" orientation="portrait" r:id="rId1"/>
  <headerFooter alignWithMargins="0">
    <oddFooter>&amp;L(Version 5.0, revised July 2025)</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212BB-B4A3-490D-BDE9-EE5DC3A71834}">
  <sheetPr codeName="Sheet64">
    <pageSetUpPr fitToPage="1"/>
  </sheetPr>
  <dimension ref="A1:AA28"/>
  <sheetViews>
    <sheetView showGridLines="0" showRowColHeaders="0" zoomScale="75" zoomScaleNormal="100" zoomScaleSheetLayoutView="50" workbookViewId="0">
      <selection activeCell="C12" sqref="C12:G13"/>
    </sheetView>
  </sheetViews>
  <sheetFormatPr defaultColWidth="9.33203125" defaultRowHeight="13.2" x14ac:dyDescent="0.25"/>
  <cols>
    <col min="1" max="1" width="15.33203125" style="43" customWidth="1"/>
    <col min="2" max="2" width="5.77734375" style="52" customWidth="1"/>
    <col min="3" max="3" width="68.77734375" style="52" customWidth="1"/>
    <col min="4" max="4" width="30.77734375" style="52" customWidth="1"/>
    <col min="5" max="7" width="15.21875" style="52" customWidth="1"/>
    <col min="8" max="16384" width="9.33203125" style="52"/>
  </cols>
  <sheetData>
    <row r="1" spans="1:27" s="44" customFormat="1" ht="3" customHeight="1" x14ac:dyDescent="0.25">
      <c r="A1" s="37"/>
      <c r="AA1" s="588"/>
    </row>
    <row r="2" spans="1:27" s="46" customFormat="1" ht="21" customHeight="1" x14ac:dyDescent="0.35">
      <c r="A2" s="38"/>
      <c r="B2" s="152" t="s">
        <v>295</v>
      </c>
      <c r="C2" s="222"/>
      <c r="D2" s="223"/>
      <c r="E2" s="223"/>
      <c r="F2" s="223"/>
      <c r="G2" s="420" t="s">
        <v>173</v>
      </c>
    </row>
    <row r="3" spans="1:27" s="46" customFormat="1" ht="5.25" customHeight="1" x14ac:dyDescent="0.35">
      <c r="A3" s="38"/>
      <c r="B3" s="121"/>
      <c r="C3" s="418"/>
      <c r="D3" s="214"/>
      <c r="E3" s="214"/>
      <c r="F3" s="214"/>
      <c r="G3" s="419"/>
    </row>
    <row r="4" spans="1:27" s="46" customFormat="1" ht="21" customHeight="1" x14ac:dyDescent="0.35">
      <c r="A4" s="38"/>
      <c r="B4" s="421" t="str">
        <f>CONCATENATE(Cover!D21,"  ",Cover!E21)</f>
        <v xml:space="preserve">FACILITY NAME:  </v>
      </c>
      <c r="C4" s="422"/>
      <c r="D4" s="423" t="str">
        <f>CONCATENATE(Cover!D26,"  ",Cover!E26)</f>
        <v xml:space="preserve">CONSULTANT:  </v>
      </c>
      <c r="E4" s="424"/>
      <c r="F4" s="424"/>
      <c r="G4" s="425"/>
    </row>
    <row r="5" spans="1:27" s="47" customFormat="1" ht="5.25" customHeight="1" x14ac:dyDescent="0.35">
      <c r="A5" s="39"/>
      <c r="B5" s="214"/>
      <c r="C5" s="214"/>
      <c r="D5" s="214"/>
      <c r="E5" s="214"/>
      <c r="F5" s="214"/>
      <c r="G5" s="214"/>
    </row>
    <row r="6" spans="1:27" s="47" customFormat="1" ht="21" customHeight="1" x14ac:dyDescent="0.4">
      <c r="A6" s="39"/>
      <c r="B6" s="233" t="str">
        <f>CONCATENATE(Cover!D23,"  ",Cover!E23)</f>
        <v xml:space="preserve">DWEE PROGRAM NO.:  </v>
      </c>
      <c r="C6" s="224"/>
      <c r="D6" s="235" t="str">
        <f>CONCATENATE(Cover!D24,"  ",Cover!E24)</f>
        <v xml:space="preserve">DWEE FACILITY NO.:  </v>
      </c>
      <c r="E6" s="225"/>
      <c r="F6" s="225"/>
      <c r="G6" s="226"/>
    </row>
    <row r="7" spans="1:27" s="47" customFormat="1" ht="4.5" customHeight="1" x14ac:dyDescent="0.4">
      <c r="A7" s="39"/>
      <c r="B7" s="214"/>
      <c r="C7" s="214"/>
      <c r="D7" s="215"/>
      <c r="E7" s="215"/>
      <c r="F7" s="215"/>
      <c r="G7" s="227"/>
    </row>
    <row r="8" spans="1:27" s="47" customFormat="1" ht="21" customHeight="1" x14ac:dyDescent="0.4">
      <c r="A8" s="39"/>
      <c r="B8" s="238" t="str">
        <f>IF(Cover!E27="",Cover!D27,CONCATENATE(Cover!D27,"  ",TEXT(Cover!E27,"dd-mmm-yy")))</f>
        <v>COMPLETION DATE:</v>
      </c>
      <c r="C8" s="224"/>
      <c r="D8" s="240" t="str">
        <f>CONCATENATE(Cover!D28,"  ",Cover!E28)</f>
        <v xml:space="preserve">PREPARED BY:  </v>
      </c>
      <c r="E8" s="228"/>
      <c r="F8" s="228"/>
      <c r="G8" s="226"/>
    </row>
    <row r="9" spans="1:27" s="48" customFormat="1" ht="3" customHeight="1" x14ac:dyDescent="0.35">
      <c r="A9" s="40"/>
      <c r="B9" s="229"/>
      <c r="C9" s="230"/>
      <c r="D9" s="230"/>
      <c r="E9" s="231"/>
      <c r="F9" s="231"/>
      <c r="G9" s="232"/>
    </row>
    <row r="10" spans="1:27" s="48" customFormat="1" ht="21" customHeight="1" x14ac:dyDescent="0.3">
      <c r="A10" s="40"/>
      <c r="B10" s="769" t="s">
        <v>95</v>
      </c>
      <c r="C10" s="770"/>
      <c r="D10" s="770"/>
      <c r="E10" s="770"/>
      <c r="F10" s="770"/>
      <c r="G10" s="771"/>
    </row>
    <row r="11" spans="1:27" s="49" customFormat="1" ht="6" customHeight="1" x14ac:dyDescent="0.3">
      <c r="A11" s="41"/>
      <c r="B11" s="220"/>
      <c r="C11" s="221"/>
      <c r="D11" s="221"/>
      <c r="E11" s="221"/>
      <c r="F11" s="221"/>
      <c r="G11" s="221"/>
    </row>
    <row r="12" spans="1:27" s="51" customFormat="1" ht="50.1" customHeight="1" x14ac:dyDescent="0.25">
      <c r="A12" s="42"/>
      <c r="B12" s="772"/>
      <c r="C12" s="773"/>
      <c r="D12" s="774"/>
      <c r="E12" s="774"/>
      <c r="F12" s="774"/>
      <c r="G12" s="775"/>
    </row>
    <row r="13" spans="1:27" s="51" customFormat="1" ht="50.1" customHeight="1" x14ac:dyDescent="0.25">
      <c r="A13" s="42"/>
      <c r="B13" s="761"/>
      <c r="C13" s="762"/>
      <c r="D13" s="763"/>
      <c r="E13" s="763"/>
      <c r="F13" s="763"/>
      <c r="G13" s="764"/>
    </row>
    <row r="14" spans="1:27" s="51" customFormat="1" ht="50.1" customHeight="1" x14ac:dyDescent="0.25">
      <c r="A14" s="42"/>
      <c r="B14" s="782"/>
      <c r="C14" s="776"/>
      <c r="D14" s="777"/>
      <c r="E14" s="777"/>
      <c r="F14" s="777"/>
      <c r="G14" s="778"/>
    </row>
    <row r="15" spans="1:27" s="51" customFormat="1" ht="50.1" customHeight="1" x14ac:dyDescent="0.25">
      <c r="A15" s="42"/>
      <c r="B15" s="783"/>
      <c r="C15" s="779"/>
      <c r="D15" s="780"/>
      <c r="E15" s="780"/>
      <c r="F15" s="780"/>
      <c r="G15" s="781"/>
    </row>
    <row r="16" spans="1:27" s="51" customFormat="1" ht="50.1" customHeight="1" x14ac:dyDescent="0.25">
      <c r="A16" s="42"/>
      <c r="B16" s="761"/>
      <c r="C16" s="762"/>
      <c r="D16" s="763"/>
      <c r="E16" s="763"/>
      <c r="F16" s="763"/>
      <c r="G16" s="764"/>
    </row>
    <row r="17" spans="1:7" s="51" customFormat="1" ht="50.1" customHeight="1" x14ac:dyDescent="0.25">
      <c r="A17" s="42"/>
      <c r="B17" s="761"/>
      <c r="C17" s="762"/>
      <c r="D17" s="763"/>
      <c r="E17" s="763"/>
      <c r="F17" s="763"/>
      <c r="G17" s="764"/>
    </row>
    <row r="18" spans="1:7" s="51" customFormat="1" ht="50.1" customHeight="1" x14ac:dyDescent="0.25">
      <c r="A18" s="42"/>
      <c r="B18" s="761"/>
      <c r="C18" s="762"/>
      <c r="D18" s="763"/>
      <c r="E18" s="763"/>
      <c r="F18" s="763"/>
      <c r="G18" s="764"/>
    </row>
    <row r="19" spans="1:7" s="51" customFormat="1" ht="50.1" customHeight="1" x14ac:dyDescent="0.25">
      <c r="A19" s="42"/>
      <c r="B19" s="761"/>
      <c r="C19" s="762"/>
      <c r="D19" s="763"/>
      <c r="E19" s="763"/>
      <c r="F19" s="763"/>
      <c r="G19" s="764"/>
    </row>
    <row r="20" spans="1:7" s="51" customFormat="1" ht="50.1" customHeight="1" x14ac:dyDescent="0.25">
      <c r="A20" s="42"/>
      <c r="B20" s="761"/>
      <c r="C20" s="762"/>
      <c r="D20" s="763"/>
      <c r="E20" s="763"/>
      <c r="F20" s="763"/>
      <c r="G20" s="764"/>
    </row>
    <row r="21" spans="1:7" s="51" customFormat="1" ht="50.1" customHeight="1" x14ac:dyDescent="0.25">
      <c r="A21" s="42"/>
      <c r="B21" s="761"/>
      <c r="C21" s="762"/>
      <c r="D21" s="763"/>
      <c r="E21" s="763"/>
      <c r="F21" s="763"/>
      <c r="G21" s="764"/>
    </row>
    <row r="22" spans="1:7" s="51" customFormat="1" ht="50.1" customHeight="1" x14ac:dyDescent="0.25">
      <c r="A22" s="42"/>
      <c r="B22" s="761"/>
      <c r="C22" s="762"/>
      <c r="D22" s="763"/>
      <c r="E22" s="763"/>
      <c r="F22" s="763"/>
      <c r="G22" s="764"/>
    </row>
    <row r="23" spans="1:7" s="51" customFormat="1" ht="50.1" customHeight="1" x14ac:dyDescent="0.25">
      <c r="A23" s="42"/>
      <c r="B23" s="761"/>
      <c r="C23" s="762"/>
      <c r="D23" s="763"/>
      <c r="E23" s="763"/>
      <c r="F23" s="763"/>
      <c r="G23" s="764"/>
    </row>
    <row r="24" spans="1:7" s="51" customFormat="1" ht="50.1" customHeight="1" x14ac:dyDescent="0.25">
      <c r="A24" s="42"/>
      <c r="B24" s="761"/>
      <c r="C24" s="762"/>
      <c r="D24" s="763"/>
      <c r="E24" s="763"/>
      <c r="F24" s="763"/>
      <c r="G24" s="764"/>
    </row>
    <row r="25" spans="1:7" s="51" customFormat="1" ht="50.1" customHeight="1" x14ac:dyDescent="0.25">
      <c r="A25" s="42"/>
      <c r="B25" s="761"/>
      <c r="C25" s="762"/>
      <c r="D25" s="763"/>
      <c r="E25" s="763"/>
      <c r="F25" s="763"/>
      <c r="G25" s="764"/>
    </row>
    <row r="26" spans="1:7" s="51" customFormat="1" ht="50.1" customHeight="1" x14ac:dyDescent="0.25">
      <c r="A26" s="42"/>
      <c r="B26" s="761"/>
      <c r="C26" s="762"/>
      <c r="D26" s="763"/>
      <c r="E26" s="763"/>
      <c r="F26" s="763"/>
      <c r="G26" s="764"/>
    </row>
    <row r="27" spans="1:7" s="51" customFormat="1" ht="50.1" customHeight="1" x14ac:dyDescent="0.25">
      <c r="A27" s="42"/>
      <c r="B27" s="765"/>
      <c r="C27" s="766"/>
      <c r="D27" s="767"/>
      <c r="E27" s="767"/>
      <c r="F27" s="767"/>
      <c r="G27" s="768"/>
    </row>
    <row r="28" spans="1:7" ht="15" customHeight="1" x14ac:dyDescent="0.35">
      <c r="B28" s="8"/>
      <c r="C28" s="8"/>
      <c r="D28" s="8"/>
      <c r="E28" s="8"/>
      <c r="F28" s="585"/>
      <c r="G28" s="586"/>
    </row>
  </sheetData>
  <sheetProtection algorithmName="SHA-512" hashValue="dkPXqrlQ0Ao000+Sqaf3rzoiyh2XFhsbl9l+dZrOUno+rj9jJGE7iZF3a0Uav8J44fS4041ZNYHkZb7c6N9P8g==" saltValue="G0Y/FL7MKRll51jIGBQAYw==" spinCount="100000" sheet="1" objects="1" scenarios="1"/>
  <mergeCells count="17">
    <mergeCell ref="B18:B19"/>
    <mergeCell ref="C18:G19"/>
    <mergeCell ref="C14:G15"/>
    <mergeCell ref="B14:B15"/>
    <mergeCell ref="B10:G10"/>
    <mergeCell ref="B12:B13"/>
    <mergeCell ref="C12:G13"/>
    <mergeCell ref="B16:B17"/>
    <mergeCell ref="C16:G17"/>
    <mergeCell ref="B24:B25"/>
    <mergeCell ref="C24:G25"/>
    <mergeCell ref="B26:B27"/>
    <mergeCell ref="C26:G27"/>
    <mergeCell ref="B20:B21"/>
    <mergeCell ref="C20:G21"/>
    <mergeCell ref="B22:B23"/>
    <mergeCell ref="C22:G23"/>
  </mergeCells>
  <phoneticPr fontId="0" type="noConversion"/>
  <printOptions horizontalCentered="1" verticalCentered="1"/>
  <pageMargins left="0.75" right="0.5" top="1" bottom="1" header="0.25" footer="0.5"/>
  <pageSetup scale="68" orientation="portrait" r:id="rId1"/>
  <headerFooter alignWithMargins="0">
    <oddFooter>&amp;L(Version 5.0, revised July 2025)</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FE1E-1D54-4DE4-A952-B5D16A5263EB}">
  <sheetPr codeName="Sheet6">
    <pageSetUpPr fitToPage="1"/>
  </sheetPr>
  <dimension ref="A1:AJ46"/>
  <sheetViews>
    <sheetView showGridLines="0" showRowColHeaders="0" zoomScaleNormal="70" zoomScaleSheetLayoutView="50" workbookViewId="0">
      <selection activeCell="E12" sqref="E12:J12"/>
    </sheetView>
  </sheetViews>
  <sheetFormatPr defaultColWidth="9.33203125" defaultRowHeight="13.2" x14ac:dyDescent="0.25"/>
  <cols>
    <col min="1" max="1" width="15.33203125" style="43" customWidth="1"/>
    <col min="2" max="3" width="3.77734375" style="52" customWidth="1"/>
    <col min="4" max="4" width="52.77734375" style="52" customWidth="1"/>
    <col min="5" max="5" width="3.77734375" style="52" customWidth="1"/>
    <col min="6" max="6" width="8.77734375" style="52" customWidth="1"/>
    <col min="7" max="7" width="17" style="52" customWidth="1"/>
    <col min="8" max="8" width="3.77734375" style="52" customWidth="1"/>
    <col min="9" max="10" width="11.44140625" style="52" customWidth="1"/>
    <col min="11" max="11" width="3.77734375" style="52" customWidth="1"/>
    <col min="12" max="16384" width="9.33203125" style="52"/>
  </cols>
  <sheetData>
    <row r="1" spans="1:36" s="44" customFormat="1" ht="3.75" customHeight="1" x14ac:dyDescent="0.25">
      <c r="A1" s="37"/>
    </row>
    <row r="2" spans="1:36" s="10" customFormat="1" ht="21" customHeight="1" x14ac:dyDescent="0.35">
      <c r="A2" s="38"/>
      <c r="B2" s="11" t="s">
        <v>295</v>
      </c>
      <c r="C2" s="102"/>
      <c r="D2" s="102"/>
      <c r="E2" s="25"/>
      <c r="F2" s="25"/>
      <c r="G2" s="101"/>
      <c r="H2" s="101"/>
      <c r="I2" s="101"/>
      <c r="J2" s="101"/>
      <c r="K2" s="353" t="s">
        <v>125</v>
      </c>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s="10" customFormat="1" ht="5.25" customHeight="1" x14ac:dyDescent="0.35">
      <c r="A3" s="38"/>
      <c r="B3" s="312"/>
      <c r="C3" s="312"/>
      <c r="D3" s="312"/>
      <c r="E3" s="313"/>
      <c r="F3" s="313"/>
      <c r="G3" s="236"/>
      <c r="H3" s="236"/>
      <c r="I3" s="236"/>
      <c r="J3" s="236"/>
      <c r="K3" s="314"/>
      <c r="L3" s="46"/>
      <c r="M3" s="46"/>
      <c r="N3" s="46"/>
      <c r="O3" s="46"/>
      <c r="P3" s="46"/>
      <c r="Q3" s="46"/>
      <c r="R3" s="46"/>
      <c r="S3" s="46"/>
      <c r="T3" s="46"/>
      <c r="U3" s="46"/>
      <c r="V3" s="46"/>
      <c r="W3" s="46"/>
      <c r="X3" s="46"/>
      <c r="Y3" s="46"/>
      <c r="Z3" s="46"/>
      <c r="AA3" s="46"/>
      <c r="AB3" s="46"/>
      <c r="AC3" s="46"/>
      <c r="AD3" s="46"/>
      <c r="AE3" s="46"/>
      <c r="AF3" s="46"/>
      <c r="AG3" s="46"/>
      <c r="AH3" s="46"/>
      <c r="AI3" s="46"/>
      <c r="AJ3" s="46"/>
    </row>
    <row r="4" spans="1:36" s="10" customFormat="1" ht="21" customHeight="1" x14ac:dyDescent="0.35">
      <c r="A4" s="38"/>
      <c r="B4" s="11" t="str">
        <f>CONCATENATE(Cover!D21,"  ",Cover!E21)</f>
        <v xml:space="preserve">FACILITY NAME:  </v>
      </c>
      <c r="C4" s="102"/>
      <c r="D4" s="315"/>
      <c r="E4" s="316" t="str">
        <f>CONCATENATE(Cover!D26,"  ",Cover!E26)</f>
        <v xml:space="preserve">CONSULTANT:  </v>
      </c>
      <c r="F4" s="25"/>
      <c r="G4" s="317"/>
      <c r="H4" s="317"/>
      <c r="I4" s="317"/>
      <c r="J4" s="317"/>
      <c r="K4" s="318"/>
      <c r="L4" s="46"/>
      <c r="M4" s="46"/>
      <c r="N4" s="46"/>
      <c r="O4" s="46"/>
      <c r="P4" s="46"/>
      <c r="Q4" s="46"/>
      <c r="R4" s="46"/>
      <c r="S4" s="46"/>
      <c r="T4" s="46"/>
      <c r="U4" s="46"/>
      <c r="V4" s="46"/>
      <c r="W4" s="46"/>
      <c r="X4" s="46"/>
      <c r="Y4" s="46"/>
      <c r="Z4" s="46"/>
      <c r="AA4" s="46"/>
      <c r="AB4" s="46"/>
      <c r="AC4" s="46"/>
      <c r="AD4" s="46"/>
      <c r="AE4" s="46"/>
      <c r="AF4" s="46"/>
      <c r="AG4" s="46"/>
      <c r="AH4" s="46"/>
      <c r="AI4" s="46"/>
      <c r="AJ4" s="46"/>
    </row>
    <row r="5" spans="1:36" s="8" customFormat="1" ht="5.25" customHeight="1" x14ac:dyDescent="0.3">
      <c r="A5" s="39"/>
      <c r="B5" s="2"/>
      <c r="C5" s="2"/>
      <c r="D5" s="2"/>
      <c r="E5" s="2"/>
      <c r="F5" s="2"/>
      <c r="G5" s="2"/>
      <c r="H5" s="2"/>
      <c r="I5" s="2"/>
      <c r="J5" s="2"/>
      <c r="K5" s="2"/>
      <c r="L5" s="47"/>
      <c r="M5" s="47"/>
      <c r="N5" s="47"/>
      <c r="O5" s="47"/>
      <c r="P5" s="47"/>
      <c r="Q5" s="47"/>
      <c r="R5" s="47"/>
      <c r="S5" s="47"/>
      <c r="T5" s="47"/>
      <c r="U5" s="47"/>
      <c r="V5" s="47"/>
      <c r="W5" s="47"/>
      <c r="X5" s="47"/>
      <c r="Y5" s="47"/>
      <c r="Z5" s="47"/>
      <c r="AA5" s="47"/>
      <c r="AB5" s="47"/>
      <c r="AC5" s="47"/>
      <c r="AD5" s="47"/>
      <c r="AE5" s="47"/>
      <c r="AF5" s="47"/>
      <c r="AG5" s="47"/>
      <c r="AH5" s="47"/>
      <c r="AI5" s="47"/>
      <c r="AJ5" s="47"/>
    </row>
    <row r="6" spans="1:36" s="8" customFormat="1" ht="21" customHeight="1" x14ac:dyDescent="0.3">
      <c r="A6" s="39"/>
      <c r="B6" s="30" t="str">
        <f>CONCATENATE(Cover!D23,"  ",Cover!E23)</f>
        <v xml:space="preserve">DWEE PROGRAM NO.:  </v>
      </c>
      <c r="C6" s="103"/>
      <c r="D6" s="103"/>
      <c r="E6" s="32" t="str">
        <f>CONCATENATE(Cover!D24,"  ",Cover!E24)</f>
        <v xml:space="preserve">DWEE FACILITY NO.:  </v>
      </c>
      <c r="F6" s="34"/>
      <c r="G6" s="34"/>
      <c r="H6" s="34"/>
      <c r="I6" s="34"/>
      <c r="J6" s="34"/>
      <c r="K6" s="29"/>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s="8" customFormat="1" ht="4.5" customHeight="1" x14ac:dyDescent="0.3">
      <c r="A7" s="39"/>
      <c r="B7" s="2"/>
      <c r="C7" s="2"/>
      <c r="D7" s="2"/>
      <c r="E7" s="7"/>
      <c r="F7" s="7"/>
      <c r="G7" s="7"/>
      <c r="H7" s="7"/>
      <c r="I7" s="7"/>
      <c r="J7" s="7"/>
      <c r="L7" s="47"/>
      <c r="M7" s="47"/>
      <c r="N7" s="47"/>
      <c r="O7" s="47"/>
      <c r="P7" s="47"/>
      <c r="Q7" s="47"/>
      <c r="R7" s="47"/>
      <c r="S7" s="47"/>
      <c r="T7" s="47"/>
      <c r="U7" s="47"/>
      <c r="V7" s="47"/>
      <c r="W7" s="47"/>
      <c r="X7" s="47"/>
      <c r="Y7" s="47"/>
      <c r="Z7" s="47"/>
      <c r="AA7" s="47"/>
      <c r="AB7" s="47"/>
      <c r="AC7" s="47"/>
      <c r="AD7" s="47"/>
      <c r="AE7" s="47"/>
      <c r="AF7" s="47"/>
      <c r="AG7" s="47"/>
      <c r="AH7" s="47"/>
      <c r="AI7" s="47"/>
      <c r="AJ7" s="47"/>
    </row>
    <row r="8" spans="1:36" s="8" customFormat="1" ht="21" customHeight="1" x14ac:dyDescent="0.3">
      <c r="A8" s="39"/>
      <c r="B8" s="31" t="str">
        <f>IF(Cover!E27="",Cover!D27,CONCATENATE(Cover!D27,"  ",TEXT(Cover!E27,"dd-mmm-yy")))</f>
        <v>COMPLETION DATE:</v>
      </c>
      <c r="C8" s="104"/>
      <c r="D8" s="104"/>
      <c r="E8" s="33" t="str">
        <f>CONCATENATE(Cover!D28,"  ",Cover!E28)</f>
        <v xml:space="preserve">PREPARED BY:  </v>
      </c>
      <c r="F8" s="26"/>
      <c r="G8" s="26"/>
      <c r="H8" s="26"/>
      <c r="I8" s="26"/>
      <c r="J8" s="26"/>
      <c r="K8" s="29"/>
      <c r="L8" s="47"/>
      <c r="M8" s="47"/>
      <c r="N8" s="47"/>
      <c r="O8" s="47"/>
      <c r="P8" s="47"/>
      <c r="Q8" s="47"/>
      <c r="R8" s="47"/>
      <c r="S8" s="47"/>
      <c r="T8" s="47"/>
      <c r="U8" s="47"/>
      <c r="V8" s="47"/>
      <c r="W8" s="47"/>
      <c r="X8" s="47"/>
      <c r="Y8" s="47"/>
      <c r="Z8" s="47"/>
      <c r="AA8" s="47"/>
      <c r="AB8" s="47"/>
      <c r="AC8" s="47"/>
      <c r="AD8" s="47"/>
      <c r="AE8" s="47"/>
      <c r="AF8" s="47"/>
      <c r="AG8" s="47"/>
      <c r="AH8" s="47"/>
      <c r="AI8" s="47"/>
      <c r="AJ8" s="47"/>
    </row>
    <row r="9" spans="1:36" s="9" customFormat="1" ht="3" customHeight="1" x14ac:dyDescent="0.3">
      <c r="A9" s="40"/>
      <c r="B9" s="3"/>
      <c r="C9" s="3"/>
      <c r="D9" s="3"/>
      <c r="E9" s="3"/>
      <c r="F9" s="35"/>
      <c r="G9" s="35"/>
      <c r="H9" s="35"/>
      <c r="I9" s="35"/>
      <c r="J9" s="35"/>
      <c r="K9" s="28"/>
      <c r="L9" s="48"/>
      <c r="M9" s="48"/>
      <c r="N9" s="48"/>
      <c r="O9" s="48"/>
      <c r="P9" s="48"/>
      <c r="Q9" s="48"/>
      <c r="R9" s="48"/>
      <c r="S9" s="48"/>
      <c r="T9" s="48"/>
      <c r="U9" s="48"/>
      <c r="V9" s="48"/>
      <c r="W9" s="48"/>
      <c r="X9" s="48"/>
      <c r="Y9" s="48"/>
      <c r="Z9" s="48"/>
      <c r="AA9" s="48"/>
      <c r="AB9" s="48"/>
      <c r="AC9" s="48"/>
      <c r="AD9" s="48"/>
      <c r="AE9" s="48"/>
      <c r="AF9" s="48"/>
      <c r="AG9" s="48"/>
      <c r="AH9" s="48"/>
      <c r="AI9" s="48"/>
      <c r="AJ9" s="48"/>
    </row>
    <row r="10" spans="1:36" s="9" customFormat="1" ht="21" customHeight="1" x14ac:dyDescent="0.3">
      <c r="A10" s="40"/>
      <c r="B10" s="622" t="s">
        <v>103</v>
      </c>
      <c r="C10" s="623"/>
      <c r="D10" s="623"/>
      <c r="E10" s="623"/>
      <c r="F10" s="623"/>
      <c r="G10" s="623"/>
      <c r="H10" s="623"/>
      <c r="I10" s="623"/>
      <c r="J10" s="623"/>
      <c r="K10" s="624"/>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row>
    <row r="11" spans="1:36" s="4" customFormat="1" ht="6" customHeight="1" x14ac:dyDescent="0.3">
      <c r="A11" s="41"/>
      <c r="B11" s="27"/>
      <c r="C11" s="5"/>
      <c r="D11" s="5"/>
      <c r="E11" s="5"/>
      <c r="F11" s="5"/>
      <c r="G11" s="5"/>
      <c r="H11" s="5"/>
      <c r="I11" s="5"/>
      <c r="J11" s="5"/>
      <c r="K11" s="5"/>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row>
    <row r="12" spans="1:36" s="36" customFormat="1" ht="18" customHeight="1" x14ac:dyDescent="0.25">
      <c r="A12" s="45"/>
      <c r="B12" s="105" t="s">
        <v>175</v>
      </c>
      <c r="C12" s="319"/>
      <c r="D12" s="320"/>
      <c r="E12" s="626"/>
      <c r="F12" s="626"/>
      <c r="G12" s="626"/>
      <c r="H12" s="626"/>
      <c r="I12" s="626"/>
      <c r="J12" s="626"/>
      <c r="K12" s="196"/>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s="36" customFormat="1" ht="18" customHeight="1" x14ac:dyDescent="0.25">
      <c r="A13" s="45"/>
      <c r="B13" s="106" t="s">
        <v>176</v>
      </c>
      <c r="C13" s="54"/>
      <c r="D13" s="60"/>
      <c r="E13" s="625"/>
      <c r="F13" s="625"/>
      <c r="G13" s="625"/>
      <c r="H13" s="625"/>
      <c r="I13" s="625"/>
      <c r="J13" s="625"/>
      <c r="K13" s="188"/>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row>
    <row r="14" spans="1:36" s="36" customFormat="1" ht="18" customHeight="1" x14ac:dyDescent="0.25">
      <c r="A14" s="45"/>
      <c r="B14" s="106" t="s">
        <v>177</v>
      </c>
      <c r="C14" s="54"/>
      <c r="D14" s="60"/>
      <c r="E14" s="625"/>
      <c r="F14" s="625"/>
      <c r="G14" s="625"/>
      <c r="H14" s="625"/>
      <c r="I14" s="625"/>
      <c r="J14" s="625"/>
      <c r="K14" s="188"/>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row>
    <row r="15" spans="1:36" s="36" customFormat="1" ht="18" customHeight="1" x14ac:dyDescent="0.25">
      <c r="A15" s="45"/>
      <c r="B15" s="106"/>
      <c r="C15" s="54"/>
      <c r="D15" s="60"/>
      <c r="E15" s="625"/>
      <c r="F15" s="625"/>
      <c r="G15" s="625"/>
      <c r="H15" s="625"/>
      <c r="I15" s="625"/>
      <c r="J15" s="625"/>
      <c r="K15" s="188"/>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row>
    <row r="16" spans="1:36" s="36" customFormat="1" ht="18" customHeight="1" x14ac:dyDescent="0.25">
      <c r="A16" s="45"/>
      <c r="B16" s="106" t="s">
        <v>104</v>
      </c>
      <c r="C16" s="54"/>
      <c r="D16" s="60"/>
      <c r="E16" s="321"/>
      <c r="F16" s="322" t="s">
        <v>105</v>
      </c>
      <c r="G16" s="323"/>
      <c r="H16" s="324" t="s">
        <v>106</v>
      </c>
      <c r="I16" s="323"/>
      <c r="J16" s="323" t="s">
        <v>107</v>
      </c>
      <c r="K16" s="188"/>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row>
    <row r="17" spans="1:36" s="36" customFormat="1" ht="18" customHeight="1" x14ac:dyDescent="0.25">
      <c r="A17" s="45"/>
      <c r="B17" s="106" t="s">
        <v>178</v>
      </c>
      <c r="C17" s="54"/>
      <c r="D17" s="60"/>
      <c r="E17" s="325"/>
      <c r="F17" s="322" t="s">
        <v>3</v>
      </c>
      <c r="G17" s="325"/>
      <c r="H17" s="324" t="s">
        <v>4</v>
      </c>
      <c r="I17" s="323"/>
      <c r="J17" s="323"/>
      <c r="K17" s="188"/>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s="36" customFormat="1" ht="18" customHeight="1" x14ac:dyDescent="0.25">
      <c r="A18" s="45"/>
      <c r="B18" s="106" t="s">
        <v>179</v>
      </c>
      <c r="C18" s="54"/>
      <c r="D18" s="60"/>
      <c r="E18" s="200"/>
      <c r="F18" s="54"/>
      <c r="G18" s="200"/>
      <c r="H18" s="341"/>
      <c r="I18" s="60"/>
      <c r="J18" s="60"/>
      <c r="K18" s="188"/>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row>
    <row r="19" spans="1:36" s="36" customFormat="1" ht="18" customHeight="1" x14ac:dyDescent="0.25">
      <c r="A19" s="45"/>
      <c r="B19" s="106"/>
      <c r="C19" s="54"/>
      <c r="D19" s="60" t="s">
        <v>180</v>
      </c>
      <c r="E19" s="428"/>
      <c r="F19" s="429" t="s">
        <v>3</v>
      </c>
      <c r="G19" s="430"/>
      <c r="H19" s="431" t="s">
        <v>4</v>
      </c>
      <c r="I19" s="430"/>
      <c r="J19" s="430"/>
      <c r="K19" s="188"/>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row>
    <row r="20" spans="1:36" s="36" customFormat="1" ht="18" customHeight="1" x14ac:dyDescent="0.25">
      <c r="A20" s="45"/>
      <c r="B20" s="106"/>
      <c r="C20" s="54"/>
      <c r="D20" s="60" t="s">
        <v>181</v>
      </c>
      <c r="E20" s="321"/>
      <c r="F20" s="322" t="s">
        <v>3</v>
      </c>
      <c r="G20" s="323"/>
      <c r="H20" s="324" t="s">
        <v>4</v>
      </c>
      <c r="I20" s="323"/>
      <c r="J20" s="323"/>
      <c r="K20" s="188"/>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s="36" customFormat="1" ht="18" customHeight="1" x14ac:dyDescent="0.25">
      <c r="A21" s="45"/>
      <c r="B21" s="106"/>
      <c r="C21" s="54"/>
      <c r="D21" s="60" t="s">
        <v>182</v>
      </c>
      <c r="E21" s="321"/>
      <c r="F21" s="322" t="s">
        <v>3</v>
      </c>
      <c r="G21" s="323"/>
      <c r="H21" s="324" t="s">
        <v>4</v>
      </c>
      <c r="I21" s="323"/>
      <c r="J21" s="323"/>
      <c r="K21" s="188"/>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row>
    <row r="22" spans="1:36" s="36" customFormat="1" ht="18" customHeight="1" x14ac:dyDescent="0.25">
      <c r="A22" s="45"/>
      <c r="B22" s="106"/>
      <c r="C22" s="54"/>
      <c r="D22" s="60" t="s">
        <v>183</v>
      </c>
      <c r="E22" s="321"/>
      <c r="F22" s="322" t="s">
        <v>3</v>
      </c>
      <c r="G22" s="323"/>
      <c r="H22" s="324" t="s">
        <v>4</v>
      </c>
      <c r="I22" s="323"/>
      <c r="J22" s="323"/>
      <c r="K22" s="188"/>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1:36" s="36" customFormat="1" ht="18" customHeight="1" x14ac:dyDescent="0.25">
      <c r="A23" s="45"/>
      <c r="B23" s="106" t="s">
        <v>108</v>
      </c>
      <c r="C23" s="54"/>
      <c r="D23" s="60"/>
      <c r="E23" s="326"/>
      <c r="F23" s="327" t="s">
        <v>3</v>
      </c>
      <c r="G23" s="328" t="s">
        <v>4</v>
      </c>
      <c r="H23" s="625"/>
      <c r="I23" s="625"/>
      <c r="J23" s="625"/>
      <c r="K23" s="188"/>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36" customFormat="1" ht="18" customHeight="1" x14ac:dyDescent="0.25">
      <c r="A24" s="45"/>
      <c r="B24" s="106" t="s">
        <v>128</v>
      </c>
      <c r="C24" s="54"/>
      <c r="D24" s="60"/>
      <c r="E24" s="329"/>
      <c r="F24" s="54" t="s">
        <v>3</v>
      </c>
      <c r="G24" s="330" t="s">
        <v>4</v>
      </c>
      <c r="H24" s="625"/>
      <c r="I24" s="625"/>
      <c r="J24" s="625"/>
      <c r="K24" s="188"/>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s="36" customFormat="1" ht="18" customHeight="1" x14ac:dyDescent="0.25">
      <c r="A25" s="45"/>
      <c r="B25" s="106" t="s">
        <v>109</v>
      </c>
      <c r="C25" s="54"/>
      <c r="D25" s="60"/>
      <c r="E25" s="329"/>
      <c r="F25" s="54" t="s">
        <v>3</v>
      </c>
      <c r="G25" s="330" t="s">
        <v>4</v>
      </c>
      <c r="H25" s="625"/>
      <c r="I25" s="625"/>
      <c r="J25" s="625"/>
      <c r="K25" s="188"/>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row>
    <row r="26" spans="1:36" s="36" customFormat="1" ht="18" customHeight="1" x14ac:dyDescent="0.25">
      <c r="A26" s="45"/>
      <c r="B26" s="106" t="s">
        <v>110</v>
      </c>
      <c r="C26" s="54"/>
      <c r="D26" s="60"/>
      <c r="E26" s="329"/>
      <c r="F26" s="54" t="s">
        <v>3</v>
      </c>
      <c r="G26" s="330" t="s">
        <v>4</v>
      </c>
      <c r="H26" s="625"/>
      <c r="I26" s="625"/>
      <c r="J26" s="625"/>
      <c r="K26" s="188"/>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row>
    <row r="27" spans="1:36" s="36" customFormat="1" ht="18" customHeight="1" x14ac:dyDescent="0.25">
      <c r="A27" s="45"/>
      <c r="B27" s="106" t="s">
        <v>111</v>
      </c>
      <c r="C27" s="54"/>
      <c r="D27" s="60"/>
      <c r="E27" s="631"/>
      <c r="F27" s="631"/>
      <c r="G27" s="331" t="s">
        <v>112</v>
      </c>
      <c r="H27" s="332" t="str">
        <f>IF(E27="","               cm",(E27*30.48) &amp; "    cm")</f>
        <v xml:space="preserve">               cm</v>
      </c>
      <c r="I27" s="332"/>
      <c r="J27" s="454" t="s">
        <v>107</v>
      </c>
      <c r="K27" s="188"/>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s="36" customFormat="1" ht="18" customHeight="1" x14ac:dyDescent="0.25">
      <c r="A28" s="45"/>
      <c r="B28" s="106" t="s">
        <v>113</v>
      </c>
      <c r="C28" s="54"/>
      <c r="D28" s="60"/>
      <c r="E28" s="629"/>
      <c r="F28" s="629"/>
      <c r="G28" s="323" t="s">
        <v>112</v>
      </c>
      <c r="H28" s="333" t="s">
        <v>114</v>
      </c>
      <c r="I28" s="323" t="s">
        <v>107</v>
      </c>
      <c r="J28" s="200"/>
      <c r="K28" s="188"/>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row>
    <row r="29" spans="1:36" s="36" customFormat="1" ht="18" customHeight="1" x14ac:dyDescent="0.25">
      <c r="A29" s="45"/>
      <c r="B29" s="106" t="s">
        <v>115</v>
      </c>
      <c r="C29" s="54"/>
      <c r="D29" s="60"/>
      <c r="E29" s="629"/>
      <c r="F29" s="629"/>
      <c r="G29" s="323" t="s">
        <v>112</v>
      </c>
      <c r="H29" s="333" t="s">
        <v>114</v>
      </c>
      <c r="I29" s="323" t="s">
        <v>107</v>
      </c>
      <c r="J29" s="200"/>
      <c r="K29" s="188"/>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row>
    <row r="30" spans="1:36" s="6" customFormat="1" ht="18" customHeight="1" x14ac:dyDescent="0.25">
      <c r="A30" s="42"/>
      <c r="B30" s="106" t="s">
        <v>116</v>
      </c>
      <c r="C30" s="54"/>
      <c r="D30" s="60"/>
      <c r="E30" s="629"/>
      <c r="F30" s="629"/>
      <c r="G30" s="322" t="s">
        <v>112</v>
      </c>
      <c r="H30" s="322"/>
      <c r="I30" s="322" t="s">
        <v>107</v>
      </c>
      <c r="J30" s="60"/>
      <c r="K30" s="189"/>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row>
    <row r="31" spans="1:36" s="6" customFormat="1" ht="18" customHeight="1" x14ac:dyDescent="0.25">
      <c r="A31" s="42"/>
      <c r="B31" s="106" t="s">
        <v>117</v>
      </c>
      <c r="C31" s="54"/>
      <c r="D31" s="60"/>
      <c r="E31" s="629"/>
      <c r="F31" s="629"/>
      <c r="G31" s="322" t="s">
        <v>112</v>
      </c>
      <c r="H31" s="322"/>
      <c r="I31" s="322" t="s">
        <v>107</v>
      </c>
      <c r="J31" s="60"/>
      <c r="K31" s="189"/>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row>
    <row r="32" spans="1:36" s="6" customFormat="1" ht="18" customHeight="1" x14ac:dyDescent="0.25">
      <c r="A32" s="42"/>
      <c r="B32" s="106" t="s">
        <v>118</v>
      </c>
      <c r="C32" s="54"/>
      <c r="D32" s="60"/>
      <c r="E32" s="629"/>
      <c r="F32" s="629"/>
      <c r="G32" s="322" t="s">
        <v>112</v>
      </c>
      <c r="H32" s="322"/>
      <c r="I32" s="322" t="s">
        <v>107</v>
      </c>
      <c r="J32" s="60"/>
      <c r="K32" s="189"/>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row>
    <row r="33" spans="1:36" s="6" customFormat="1" ht="18" customHeight="1" x14ac:dyDescent="0.25">
      <c r="A33" s="42"/>
      <c r="B33" s="106" t="s">
        <v>119</v>
      </c>
      <c r="C33" s="54"/>
      <c r="D33" s="60"/>
      <c r="E33" s="321"/>
      <c r="F33" s="322" t="s">
        <v>3</v>
      </c>
      <c r="G33" s="334" t="s">
        <v>120</v>
      </c>
      <c r="H33" s="321"/>
      <c r="I33" s="323" t="s">
        <v>107</v>
      </c>
      <c r="J33" s="60"/>
      <c r="K33" s="189"/>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row>
    <row r="34" spans="1:36" s="6" customFormat="1" ht="6" customHeight="1" x14ac:dyDescent="0.25">
      <c r="A34" s="42"/>
      <c r="B34" s="107"/>
      <c r="C34" s="108"/>
      <c r="D34" s="108"/>
      <c r="E34" s="108"/>
      <c r="F34" s="108"/>
      <c r="G34" s="108"/>
      <c r="H34" s="108"/>
      <c r="I34" s="108"/>
      <c r="J34" s="108"/>
      <c r="K34" s="20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row>
    <row r="35" spans="1:36" s="6" customFormat="1" ht="18" customHeight="1" x14ac:dyDescent="0.25">
      <c r="A35" s="42"/>
      <c r="B35" s="622" t="s">
        <v>121</v>
      </c>
      <c r="C35" s="623"/>
      <c r="D35" s="623"/>
      <c r="E35" s="623"/>
      <c r="F35" s="623"/>
      <c r="G35" s="623"/>
      <c r="H35" s="623"/>
      <c r="I35" s="623"/>
      <c r="J35" s="623"/>
      <c r="K35" s="624"/>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row>
    <row r="36" spans="1:36" s="6" customFormat="1" ht="18" customHeight="1" x14ac:dyDescent="0.3">
      <c r="A36" s="42"/>
      <c r="B36" s="335"/>
      <c r="C36" s="627" t="s">
        <v>129</v>
      </c>
      <c r="D36" s="627"/>
      <c r="E36" s="627"/>
      <c r="F36" s="627"/>
      <c r="G36" s="627"/>
      <c r="H36" s="627"/>
      <c r="I36" s="627"/>
      <c r="J36" s="627"/>
      <c r="K36" s="336"/>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row>
    <row r="37" spans="1:36" s="6" customFormat="1" ht="18" customHeight="1" x14ac:dyDescent="0.25">
      <c r="A37" s="42"/>
      <c r="B37" s="337"/>
      <c r="C37" s="628"/>
      <c r="D37" s="628"/>
      <c r="E37" s="628"/>
      <c r="F37" s="628"/>
      <c r="G37" s="628"/>
      <c r="H37" s="628"/>
      <c r="I37" s="628"/>
      <c r="J37" s="628"/>
      <c r="K37" s="338"/>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row>
    <row r="38" spans="1:36" s="6" customFormat="1" ht="18" customHeight="1" x14ac:dyDescent="0.25">
      <c r="A38" s="42"/>
      <c r="B38" s="337"/>
      <c r="C38" s="628"/>
      <c r="D38" s="628"/>
      <c r="E38" s="628"/>
      <c r="F38" s="628"/>
      <c r="G38" s="628"/>
      <c r="H38" s="628"/>
      <c r="I38" s="628"/>
      <c r="J38" s="628"/>
      <c r="K38" s="338"/>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row>
    <row r="39" spans="1:36" s="6" customFormat="1" ht="18" customHeight="1" x14ac:dyDescent="0.25">
      <c r="A39" s="42"/>
      <c r="B39" s="337"/>
      <c r="C39" s="628"/>
      <c r="D39" s="628"/>
      <c r="E39" s="628"/>
      <c r="F39" s="628"/>
      <c r="G39" s="628"/>
      <c r="H39" s="628"/>
      <c r="I39" s="628"/>
      <c r="J39" s="628"/>
      <c r="K39" s="338"/>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row>
    <row r="40" spans="1:36" s="6" customFormat="1" ht="18" customHeight="1" x14ac:dyDescent="0.25">
      <c r="A40" s="42"/>
      <c r="B40" s="337"/>
      <c r="C40" s="628"/>
      <c r="D40" s="628"/>
      <c r="E40" s="628"/>
      <c r="F40" s="628"/>
      <c r="G40" s="628"/>
      <c r="H40" s="628"/>
      <c r="I40" s="628"/>
      <c r="J40" s="628"/>
      <c r="K40" s="338"/>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row>
    <row r="41" spans="1:36" s="6" customFormat="1" ht="18" customHeight="1" x14ac:dyDescent="0.25">
      <c r="A41" s="42"/>
      <c r="B41" s="106"/>
      <c r="C41" s="632"/>
      <c r="D41" s="632"/>
      <c r="E41" s="339"/>
      <c r="F41" s="339"/>
      <c r="G41" s="633"/>
      <c r="H41" s="633"/>
      <c r="I41" s="633"/>
      <c r="J41" s="633"/>
      <c r="K41" s="338"/>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row>
    <row r="42" spans="1:36" s="6" customFormat="1" ht="18" customHeight="1" x14ac:dyDescent="0.25">
      <c r="A42" s="42"/>
      <c r="B42" s="106"/>
      <c r="C42" s="340" t="s">
        <v>122</v>
      </c>
      <c r="D42" s="340"/>
      <c r="E42" s="54"/>
      <c r="F42" s="60"/>
      <c r="G42" s="341" t="s">
        <v>123</v>
      </c>
      <c r="H42" s="342"/>
      <c r="I42" s="198"/>
      <c r="J42" s="197"/>
      <c r="K42" s="338"/>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row>
    <row r="43" spans="1:36" s="6" customFormat="1" ht="19.5" customHeight="1" x14ac:dyDescent="0.25">
      <c r="A43" s="42"/>
      <c r="B43" s="622" t="s">
        <v>5</v>
      </c>
      <c r="C43" s="623"/>
      <c r="D43" s="623"/>
      <c r="E43" s="623"/>
      <c r="F43" s="623"/>
      <c r="G43" s="623"/>
      <c r="H43" s="623"/>
      <c r="I43" s="623"/>
      <c r="J43" s="623"/>
      <c r="K43" s="624"/>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row>
    <row r="44" spans="1:36" s="1" customFormat="1" ht="67.5" customHeight="1" x14ac:dyDescent="0.25">
      <c r="A44" s="43"/>
      <c r="B44" s="109"/>
      <c r="C44" s="343"/>
      <c r="D44" s="630"/>
      <c r="E44" s="630"/>
      <c r="F44" s="630"/>
      <c r="G44" s="630"/>
      <c r="H44" s="630"/>
      <c r="I44" s="630"/>
      <c r="J44" s="630"/>
      <c r="K44" s="20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row>
    <row r="45" spans="1:36" s="1" customFormat="1" x14ac:dyDescent="0.25">
      <c r="A45" s="43"/>
      <c r="B45" s="110"/>
      <c r="C45" s="111"/>
      <c r="D45" s="111"/>
      <c r="E45" s="111"/>
      <c r="F45" s="111"/>
      <c r="G45" s="111"/>
      <c r="H45" s="111"/>
      <c r="I45" s="111"/>
      <c r="J45" s="111"/>
      <c r="K45" s="11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row>
    <row r="46" spans="1:36" x14ac:dyDescent="0.25">
      <c r="B46" s="113" t="s">
        <v>124</v>
      </c>
      <c r="C46" s="113"/>
      <c r="D46" s="1"/>
      <c r="E46" s="1"/>
      <c r="F46" s="1"/>
      <c r="G46" s="1"/>
      <c r="H46" s="1"/>
      <c r="I46" s="1"/>
      <c r="J46" s="1"/>
      <c r="K46" s="1"/>
    </row>
  </sheetData>
  <sheetProtection algorithmName="SHA-512" hashValue="d44tqVkKNBSoE0khWJnBryGB/DpL15GDPLLuy/uYIQnxNqpTQ9dLfWs3iQH5IB5ZzYxEP4r+J1uoW0WdLU3rOg==" saltValue="/EiqUATVhQa+Ctrs+k7mBA==" spinCount="100000" sheet="1" objects="1" scenarios="1"/>
  <mergeCells count="21">
    <mergeCell ref="D44:J44"/>
    <mergeCell ref="E27:F27"/>
    <mergeCell ref="E29:F29"/>
    <mergeCell ref="E31:F31"/>
    <mergeCell ref="C41:D41"/>
    <mergeCell ref="G41:J41"/>
    <mergeCell ref="B43:K43"/>
    <mergeCell ref="E32:F32"/>
    <mergeCell ref="E30:F30"/>
    <mergeCell ref="H25:J25"/>
    <mergeCell ref="H24:J24"/>
    <mergeCell ref="C36:J40"/>
    <mergeCell ref="E28:F28"/>
    <mergeCell ref="B35:K35"/>
    <mergeCell ref="H26:J26"/>
    <mergeCell ref="B10:K10"/>
    <mergeCell ref="H23:J23"/>
    <mergeCell ref="E12:J12"/>
    <mergeCell ref="E14:J14"/>
    <mergeCell ref="E15:J15"/>
    <mergeCell ref="E13:J13"/>
  </mergeCells>
  <phoneticPr fontId="0" type="noConversion"/>
  <printOptions horizontalCentered="1" verticalCentered="1"/>
  <pageMargins left="0.75" right="0.75" top="1" bottom="1" header="0.5" footer="0.5"/>
  <pageSetup scale="82" orientation="portrait"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4</xdr:col>
                    <xdr:colOff>0</xdr:colOff>
                    <xdr:row>16</xdr:row>
                    <xdr:rowOff>0</xdr:rowOff>
                  </from>
                  <to>
                    <xdr:col>5</xdr:col>
                    <xdr:colOff>106680</xdr:colOff>
                    <xdr:row>16</xdr:row>
                    <xdr:rowOff>213360</xdr:rowOff>
                  </to>
                </anchor>
              </controlPr>
            </control>
          </mc:Choice>
        </mc:AlternateContent>
        <mc:AlternateContent xmlns:mc="http://schemas.openxmlformats.org/markup-compatibility/2006">
          <mc:Choice Requires="x14">
            <control shapeId="72707" r:id="rId5" name="Check Box 3">
              <controlPr defaultSize="0" autoFill="0" autoLine="0" autoPict="0">
                <anchor moveWithCells="1">
                  <from>
                    <xdr:col>4</xdr:col>
                    <xdr:colOff>0</xdr:colOff>
                    <xdr:row>15</xdr:row>
                    <xdr:rowOff>15240</xdr:rowOff>
                  </from>
                  <to>
                    <xdr:col>5</xdr:col>
                    <xdr:colOff>106680</xdr:colOff>
                    <xdr:row>16</xdr:row>
                    <xdr:rowOff>0</xdr:rowOff>
                  </to>
                </anchor>
              </controlPr>
            </control>
          </mc:Choice>
        </mc:AlternateContent>
        <mc:AlternateContent xmlns:mc="http://schemas.openxmlformats.org/markup-compatibility/2006">
          <mc:Choice Requires="x14">
            <control shapeId="72708" r:id="rId6" name="Check Box 4">
              <controlPr defaultSize="0" autoFill="0" autoLine="0" autoPict="0">
                <anchor moveWithCells="1">
                  <from>
                    <xdr:col>6</xdr:col>
                    <xdr:colOff>861060</xdr:colOff>
                    <xdr:row>15</xdr:row>
                    <xdr:rowOff>15240</xdr:rowOff>
                  </from>
                  <to>
                    <xdr:col>7</xdr:col>
                    <xdr:colOff>53340</xdr:colOff>
                    <xdr:row>16</xdr:row>
                    <xdr:rowOff>0</xdr:rowOff>
                  </to>
                </anchor>
              </controlPr>
            </control>
          </mc:Choice>
        </mc:AlternateContent>
        <mc:AlternateContent xmlns:mc="http://schemas.openxmlformats.org/markup-compatibility/2006">
          <mc:Choice Requires="x14">
            <control shapeId="72709" r:id="rId7" name="Check Box 5">
              <controlPr defaultSize="0" autoFill="0" autoLine="0" autoPict="0">
                <anchor moveWithCells="1">
                  <from>
                    <xdr:col>4</xdr:col>
                    <xdr:colOff>0</xdr:colOff>
                    <xdr:row>18</xdr:row>
                    <xdr:rowOff>15240</xdr:rowOff>
                  </from>
                  <to>
                    <xdr:col>5</xdr:col>
                    <xdr:colOff>106680</xdr:colOff>
                    <xdr:row>19</xdr:row>
                    <xdr:rowOff>0</xdr:rowOff>
                  </to>
                </anchor>
              </controlPr>
            </control>
          </mc:Choice>
        </mc:AlternateContent>
        <mc:AlternateContent xmlns:mc="http://schemas.openxmlformats.org/markup-compatibility/2006">
          <mc:Choice Requires="x14">
            <control shapeId="72710" r:id="rId8" name="Check Box 6">
              <controlPr defaultSize="0" autoFill="0" autoLine="0" autoPict="0">
                <anchor moveWithCells="1">
                  <from>
                    <xdr:col>4</xdr:col>
                    <xdr:colOff>0</xdr:colOff>
                    <xdr:row>21</xdr:row>
                    <xdr:rowOff>15240</xdr:rowOff>
                  </from>
                  <to>
                    <xdr:col>5</xdr:col>
                    <xdr:colOff>106680</xdr:colOff>
                    <xdr:row>22</xdr:row>
                    <xdr:rowOff>0</xdr:rowOff>
                  </to>
                </anchor>
              </controlPr>
            </control>
          </mc:Choice>
        </mc:AlternateContent>
        <mc:AlternateContent xmlns:mc="http://schemas.openxmlformats.org/markup-compatibility/2006">
          <mc:Choice Requires="x14">
            <control shapeId="72711" r:id="rId9" name="Check Box 7">
              <controlPr defaultSize="0" autoFill="0" autoLine="0" autoPict="0">
                <anchor moveWithCells="1">
                  <from>
                    <xdr:col>6</xdr:col>
                    <xdr:colOff>861060</xdr:colOff>
                    <xdr:row>18</xdr:row>
                    <xdr:rowOff>15240</xdr:rowOff>
                  </from>
                  <to>
                    <xdr:col>7</xdr:col>
                    <xdr:colOff>53340</xdr:colOff>
                    <xdr:row>19</xdr:row>
                    <xdr:rowOff>0</xdr:rowOff>
                  </to>
                </anchor>
              </controlPr>
            </control>
          </mc:Choice>
        </mc:AlternateContent>
        <mc:AlternateContent xmlns:mc="http://schemas.openxmlformats.org/markup-compatibility/2006">
          <mc:Choice Requires="x14">
            <control shapeId="72712" r:id="rId10" name="Check Box 8">
              <controlPr defaultSize="0" autoFill="0" autoLine="0" autoPict="0">
                <anchor moveWithCells="1">
                  <from>
                    <xdr:col>6</xdr:col>
                    <xdr:colOff>861060</xdr:colOff>
                    <xdr:row>21</xdr:row>
                    <xdr:rowOff>15240</xdr:rowOff>
                  </from>
                  <to>
                    <xdr:col>7</xdr:col>
                    <xdr:colOff>53340</xdr:colOff>
                    <xdr:row>22</xdr:row>
                    <xdr:rowOff>0</xdr:rowOff>
                  </to>
                </anchor>
              </controlPr>
            </control>
          </mc:Choice>
        </mc:AlternateContent>
        <mc:AlternateContent xmlns:mc="http://schemas.openxmlformats.org/markup-compatibility/2006">
          <mc:Choice Requires="x14">
            <control shapeId="72716" r:id="rId11" name="Check Box 12">
              <controlPr defaultSize="0" autoFill="0" autoLine="0" autoPict="0">
                <anchor moveWithCells="1">
                  <from>
                    <xdr:col>4</xdr:col>
                    <xdr:colOff>0</xdr:colOff>
                    <xdr:row>22</xdr:row>
                    <xdr:rowOff>15240</xdr:rowOff>
                  </from>
                  <to>
                    <xdr:col>5</xdr:col>
                    <xdr:colOff>106680</xdr:colOff>
                    <xdr:row>23</xdr:row>
                    <xdr:rowOff>0</xdr:rowOff>
                  </to>
                </anchor>
              </controlPr>
            </control>
          </mc:Choice>
        </mc:AlternateContent>
        <mc:AlternateContent xmlns:mc="http://schemas.openxmlformats.org/markup-compatibility/2006">
          <mc:Choice Requires="x14">
            <control shapeId="72717" r:id="rId12" name="Check Box 13">
              <controlPr defaultSize="0" autoFill="0" autoLine="0" autoPict="0">
                <anchor moveWithCells="1">
                  <from>
                    <xdr:col>4</xdr:col>
                    <xdr:colOff>0</xdr:colOff>
                    <xdr:row>23</xdr:row>
                    <xdr:rowOff>15240</xdr:rowOff>
                  </from>
                  <to>
                    <xdr:col>5</xdr:col>
                    <xdr:colOff>106680</xdr:colOff>
                    <xdr:row>24</xdr:row>
                    <xdr:rowOff>0</xdr:rowOff>
                  </to>
                </anchor>
              </controlPr>
            </control>
          </mc:Choice>
        </mc:AlternateContent>
        <mc:AlternateContent xmlns:mc="http://schemas.openxmlformats.org/markup-compatibility/2006">
          <mc:Choice Requires="x14">
            <control shapeId="72718" r:id="rId13" name="Check Box 14">
              <controlPr defaultSize="0" autoFill="0" autoLine="0" autoPict="0">
                <anchor moveWithCells="1">
                  <from>
                    <xdr:col>4</xdr:col>
                    <xdr:colOff>0</xdr:colOff>
                    <xdr:row>25</xdr:row>
                    <xdr:rowOff>15240</xdr:rowOff>
                  </from>
                  <to>
                    <xdr:col>5</xdr:col>
                    <xdr:colOff>106680</xdr:colOff>
                    <xdr:row>26</xdr:row>
                    <xdr:rowOff>0</xdr:rowOff>
                  </to>
                </anchor>
              </controlPr>
            </control>
          </mc:Choice>
        </mc:AlternateContent>
        <mc:AlternateContent xmlns:mc="http://schemas.openxmlformats.org/markup-compatibility/2006">
          <mc:Choice Requires="x14">
            <control shapeId="72719" r:id="rId14" name="Check Box 15">
              <controlPr defaultSize="0" autoFill="0" autoLine="0" autoPict="0">
                <anchor moveWithCells="1">
                  <from>
                    <xdr:col>6</xdr:col>
                    <xdr:colOff>205740</xdr:colOff>
                    <xdr:row>22</xdr:row>
                    <xdr:rowOff>15240</xdr:rowOff>
                  </from>
                  <to>
                    <xdr:col>6</xdr:col>
                    <xdr:colOff>571500</xdr:colOff>
                    <xdr:row>23</xdr:row>
                    <xdr:rowOff>0</xdr:rowOff>
                  </to>
                </anchor>
              </controlPr>
            </control>
          </mc:Choice>
        </mc:AlternateContent>
        <mc:AlternateContent xmlns:mc="http://schemas.openxmlformats.org/markup-compatibility/2006">
          <mc:Choice Requires="x14">
            <control shapeId="72720" r:id="rId15" name="Check Box 16">
              <controlPr defaultSize="0" autoFill="0" autoLine="0" autoPict="0">
                <anchor moveWithCells="1">
                  <from>
                    <xdr:col>6</xdr:col>
                    <xdr:colOff>205740</xdr:colOff>
                    <xdr:row>23</xdr:row>
                    <xdr:rowOff>15240</xdr:rowOff>
                  </from>
                  <to>
                    <xdr:col>6</xdr:col>
                    <xdr:colOff>571500</xdr:colOff>
                    <xdr:row>24</xdr:row>
                    <xdr:rowOff>0</xdr:rowOff>
                  </to>
                </anchor>
              </controlPr>
            </control>
          </mc:Choice>
        </mc:AlternateContent>
        <mc:AlternateContent xmlns:mc="http://schemas.openxmlformats.org/markup-compatibility/2006">
          <mc:Choice Requires="x14">
            <control shapeId="72721" r:id="rId16" name="Check Box 17">
              <controlPr defaultSize="0" autoFill="0" autoLine="0" autoPict="0">
                <anchor moveWithCells="1">
                  <from>
                    <xdr:col>6</xdr:col>
                    <xdr:colOff>205740</xdr:colOff>
                    <xdr:row>25</xdr:row>
                    <xdr:rowOff>15240</xdr:rowOff>
                  </from>
                  <to>
                    <xdr:col>6</xdr:col>
                    <xdr:colOff>571500</xdr:colOff>
                    <xdr:row>26</xdr:row>
                    <xdr:rowOff>0</xdr:rowOff>
                  </to>
                </anchor>
              </controlPr>
            </control>
          </mc:Choice>
        </mc:AlternateContent>
        <mc:AlternateContent xmlns:mc="http://schemas.openxmlformats.org/markup-compatibility/2006">
          <mc:Choice Requires="x14">
            <control shapeId="72722" r:id="rId17" name="Check Box 18">
              <controlPr defaultSize="0" autoFill="0" autoLine="0" autoPict="0">
                <anchor moveWithCells="1">
                  <from>
                    <xdr:col>6</xdr:col>
                    <xdr:colOff>861060</xdr:colOff>
                    <xdr:row>16</xdr:row>
                    <xdr:rowOff>15240</xdr:rowOff>
                  </from>
                  <to>
                    <xdr:col>7</xdr:col>
                    <xdr:colOff>53340</xdr:colOff>
                    <xdr:row>17</xdr:row>
                    <xdr:rowOff>0</xdr:rowOff>
                  </to>
                </anchor>
              </controlPr>
            </control>
          </mc:Choice>
        </mc:AlternateContent>
        <mc:AlternateContent xmlns:mc="http://schemas.openxmlformats.org/markup-compatibility/2006">
          <mc:Choice Requires="x14">
            <control shapeId="72723" r:id="rId18" name="Check Box 19">
              <controlPr defaultSize="0" autoFill="0" autoLine="0" autoPict="0">
                <anchor moveWithCells="1">
                  <from>
                    <xdr:col>4</xdr:col>
                    <xdr:colOff>45720</xdr:colOff>
                    <xdr:row>32</xdr:row>
                    <xdr:rowOff>0</xdr:rowOff>
                  </from>
                  <to>
                    <xdr:col>5</xdr:col>
                    <xdr:colOff>152400</xdr:colOff>
                    <xdr:row>32</xdr:row>
                    <xdr:rowOff>213360</xdr:rowOff>
                  </to>
                </anchor>
              </controlPr>
            </control>
          </mc:Choice>
        </mc:AlternateContent>
        <mc:AlternateContent xmlns:mc="http://schemas.openxmlformats.org/markup-compatibility/2006">
          <mc:Choice Requires="x14">
            <control shapeId="72724" r:id="rId19" name="Check Box 20">
              <controlPr defaultSize="0" autoFill="0" autoLine="0" autoPict="0">
                <anchor moveWithCells="1">
                  <from>
                    <xdr:col>7</xdr:col>
                    <xdr:colOff>0</xdr:colOff>
                    <xdr:row>32</xdr:row>
                    <xdr:rowOff>0</xdr:rowOff>
                  </from>
                  <to>
                    <xdr:col>8</xdr:col>
                    <xdr:colOff>99060</xdr:colOff>
                    <xdr:row>32</xdr:row>
                    <xdr:rowOff>213360</xdr:rowOff>
                  </to>
                </anchor>
              </controlPr>
            </control>
          </mc:Choice>
        </mc:AlternateContent>
        <mc:AlternateContent xmlns:mc="http://schemas.openxmlformats.org/markup-compatibility/2006">
          <mc:Choice Requires="x14">
            <control shapeId="72725" r:id="rId20" name="Check Box 21">
              <controlPr defaultSize="0" autoFill="0" autoLine="0" autoPict="0">
                <anchor moveWithCells="1">
                  <from>
                    <xdr:col>6</xdr:col>
                    <xdr:colOff>464820</xdr:colOff>
                    <xdr:row>32</xdr:row>
                    <xdr:rowOff>15240</xdr:rowOff>
                  </from>
                  <to>
                    <xdr:col>6</xdr:col>
                    <xdr:colOff>838200</xdr:colOff>
                    <xdr:row>33</xdr:row>
                    <xdr:rowOff>0</xdr:rowOff>
                  </to>
                </anchor>
              </controlPr>
            </control>
          </mc:Choice>
        </mc:AlternateContent>
        <mc:AlternateContent xmlns:mc="http://schemas.openxmlformats.org/markup-compatibility/2006">
          <mc:Choice Requires="x14">
            <control shapeId="72734" r:id="rId21" name="Check Box 30">
              <controlPr defaultSize="0" autoFill="0" autoLine="0" autoPict="0">
                <anchor moveWithCells="1">
                  <from>
                    <xdr:col>7</xdr:col>
                    <xdr:colOff>0</xdr:colOff>
                    <xdr:row>27</xdr:row>
                    <xdr:rowOff>15240</xdr:rowOff>
                  </from>
                  <to>
                    <xdr:col>8</xdr:col>
                    <xdr:colOff>99060</xdr:colOff>
                    <xdr:row>28</xdr:row>
                    <xdr:rowOff>0</xdr:rowOff>
                  </to>
                </anchor>
              </controlPr>
            </control>
          </mc:Choice>
        </mc:AlternateContent>
        <mc:AlternateContent xmlns:mc="http://schemas.openxmlformats.org/markup-compatibility/2006">
          <mc:Choice Requires="x14">
            <control shapeId="72735" r:id="rId22" name="Check Box 31">
              <controlPr defaultSize="0" autoFill="0" autoLine="0" autoPict="0">
                <anchor moveWithCells="1">
                  <from>
                    <xdr:col>7</xdr:col>
                    <xdr:colOff>0</xdr:colOff>
                    <xdr:row>28</xdr:row>
                    <xdr:rowOff>15240</xdr:rowOff>
                  </from>
                  <to>
                    <xdr:col>8</xdr:col>
                    <xdr:colOff>99060</xdr:colOff>
                    <xdr:row>29</xdr:row>
                    <xdr:rowOff>0</xdr:rowOff>
                  </to>
                </anchor>
              </controlPr>
            </control>
          </mc:Choice>
        </mc:AlternateContent>
        <mc:AlternateContent xmlns:mc="http://schemas.openxmlformats.org/markup-compatibility/2006">
          <mc:Choice Requires="x14">
            <control shapeId="72736" r:id="rId23" name="Check Box 32">
              <controlPr defaultSize="0" autoFill="0" autoLine="0" autoPict="0">
                <anchor moveWithCells="1">
                  <from>
                    <xdr:col>4</xdr:col>
                    <xdr:colOff>0</xdr:colOff>
                    <xdr:row>24</xdr:row>
                    <xdr:rowOff>0</xdr:rowOff>
                  </from>
                  <to>
                    <xdr:col>5</xdr:col>
                    <xdr:colOff>106680</xdr:colOff>
                    <xdr:row>24</xdr:row>
                    <xdr:rowOff>213360</xdr:rowOff>
                  </to>
                </anchor>
              </controlPr>
            </control>
          </mc:Choice>
        </mc:AlternateContent>
        <mc:AlternateContent xmlns:mc="http://schemas.openxmlformats.org/markup-compatibility/2006">
          <mc:Choice Requires="x14">
            <control shapeId="72737" r:id="rId24" name="Check Box 33">
              <controlPr defaultSize="0" autoFill="0" autoLine="0" autoPict="0">
                <anchor moveWithCells="1">
                  <from>
                    <xdr:col>6</xdr:col>
                    <xdr:colOff>205740</xdr:colOff>
                    <xdr:row>24</xdr:row>
                    <xdr:rowOff>0</xdr:rowOff>
                  </from>
                  <to>
                    <xdr:col>6</xdr:col>
                    <xdr:colOff>571500</xdr:colOff>
                    <xdr:row>24</xdr:row>
                    <xdr:rowOff>213360</xdr:rowOff>
                  </to>
                </anchor>
              </controlPr>
            </control>
          </mc:Choice>
        </mc:AlternateContent>
        <mc:AlternateContent xmlns:mc="http://schemas.openxmlformats.org/markup-compatibility/2006">
          <mc:Choice Requires="x14">
            <control shapeId="72738" r:id="rId25" name="Check Box 34">
              <controlPr defaultSize="0" autoFill="0" autoLine="0" autoPict="0">
                <anchor moveWithCells="1">
                  <from>
                    <xdr:col>8</xdr:col>
                    <xdr:colOff>556260</xdr:colOff>
                    <xdr:row>15</xdr:row>
                    <xdr:rowOff>15240</xdr:rowOff>
                  </from>
                  <to>
                    <xdr:col>9</xdr:col>
                    <xdr:colOff>137160</xdr:colOff>
                    <xdr:row>16</xdr:row>
                    <xdr:rowOff>0</xdr:rowOff>
                  </to>
                </anchor>
              </controlPr>
            </control>
          </mc:Choice>
        </mc:AlternateContent>
        <mc:AlternateContent xmlns:mc="http://schemas.openxmlformats.org/markup-compatibility/2006">
          <mc:Choice Requires="x14">
            <control shapeId="72742" r:id="rId26" name="Check Box 38">
              <controlPr defaultSize="0" autoFill="0" autoLine="0" autoPict="0">
                <anchor moveWithCells="1">
                  <from>
                    <xdr:col>4</xdr:col>
                    <xdr:colOff>0</xdr:colOff>
                    <xdr:row>19</xdr:row>
                    <xdr:rowOff>15240</xdr:rowOff>
                  </from>
                  <to>
                    <xdr:col>5</xdr:col>
                    <xdr:colOff>106680</xdr:colOff>
                    <xdr:row>20</xdr:row>
                    <xdr:rowOff>0</xdr:rowOff>
                  </to>
                </anchor>
              </controlPr>
            </control>
          </mc:Choice>
        </mc:AlternateContent>
        <mc:AlternateContent xmlns:mc="http://schemas.openxmlformats.org/markup-compatibility/2006">
          <mc:Choice Requires="x14">
            <control shapeId="72743" r:id="rId27" name="Check Box 39">
              <controlPr defaultSize="0" autoFill="0" autoLine="0" autoPict="0">
                <anchor moveWithCells="1">
                  <from>
                    <xdr:col>6</xdr:col>
                    <xdr:colOff>861060</xdr:colOff>
                    <xdr:row>19</xdr:row>
                    <xdr:rowOff>15240</xdr:rowOff>
                  </from>
                  <to>
                    <xdr:col>7</xdr:col>
                    <xdr:colOff>53340</xdr:colOff>
                    <xdr:row>20</xdr:row>
                    <xdr:rowOff>0</xdr:rowOff>
                  </to>
                </anchor>
              </controlPr>
            </control>
          </mc:Choice>
        </mc:AlternateContent>
        <mc:AlternateContent xmlns:mc="http://schemas.openxmlformats.org/markup-compatibility/2006">
          <mc:Choice Requires="x14">
            <control shapeId="72744" r:id="rId28" name="Check Box 40">
              <controlPr defaultSize="0" autoFill="0" autoLine="0" autoPict="0">
                <anchor moveWithCells="1">
                  <from>
                    <xdr:col>4</xdr:col>
                    <xdr:colOff>0</xdr:colOff>
                    <xdr:row>20</xdr:row>
                    <xdr:rowOff>15240</xdr:rowOff>
                  </from>
                  <to>
                    <xdr:col>5</xdr:col>
                    <xdr:colOff>106680</xdr:colOff>
                    <xdr:row>21</xdr:row>
                    <xdr:rowOff>0</xdr:rowOff>
                  </to>
                </anchor>
              </controlPr>
            </control>
          </mc:Choice>
        </mc:AlternateContent>
        <mc:AlternateContent xmlns:mc="http://schemas.openxmlformats.org/markup-compatibility/2006">
          <mc:Choice Requires="x14">
            <control shapeId="72745" r:id="rId29" name="Check Box 41">
              <controlPr defaultSize="0" autoFill="0" autoLine="0" autoPict="0">
                <anchor moveWithCells="1">
                  <from>
                    <xdr:col>6</xdr:col>
                    <xdr:colOff>861060</xdr:colOff>
                    <xdr:row>20</xdr:row>
                    <xdr:rowOff>15240</xdr:rowOff>
                  </from>
                  <to>
                    <xdr:col>7</xdr:col>
                    <xdr:colOff>53340</xdr:colOff>
                    <xdr:row>21</xdr:row>
                    <xdr:rowOff>0</xdr:rowOff>
                  </to>
                </anchor>
              </controlPr>
            </control>
          </mc:Choice>
        </mc:AlternateContent>
        <mc:AlternateContent xmlns:mc="http://schemas.openxmlformats.org/markup-compatibility/2006">
          <mc:Choice Requires="x14">
            <control shapeId="72746" r:id="rId30" name="Check Box 42">
              <controlPr defaultSize="0" autoFill="0" autoLine="0" autoPict="0">
                <anchor moveWithCells="1">
                  <from>
                    <xdr:col>7</xdr:col>
                    <xdr:colOff>0</xdr:colOff>
                    <xdr:row>29</xdr:row>
                    <xdr:rowOff>15240</xdr:rowOff>
                  </from>
                  <to>
                    <xdr:col>8</xdr:col>
                    <xdr:colOff>99060</xdr:colOff>
                    <xdr:row>30</xdr:row>
                    <xdr:rowOff>0</xdr:rowOff>
                  </to>
                </anchor>
              </controlPr>
            </control>
          </mc:Choice>
        </mc:AlternateContent>
        <mc:AlternateContent xmlns:mc="http://schemas.openxmlformats.org/markup-compatibility/2006">
          <mc:Choice Requires="x14">
            <control shapeId="72747" r:id="rId31" name="Check Box 43">
              <controlPr defaultSize="0" autoFill="0" autoLine="0" autoPict="0">
                <anchor moveWithCells="1">
                  <from>
                    <xdr:col>7</xdr:col>
                    <xdr:colOff>0</xdr:colOff>
                    <xdr:row>30</xdr:row>
                    <xdr:rowOff>15240</xdr:rowOff>
                  </from>
                  <to>
                    <xdr:col>8</xdr:col>
                    <xdr:colOff>99060</xdr:colOff>
                    <xdr:row>31</xdr:row>
                    <xdr:rowOff>0</xdr:rowOff>
                  </to>
                </anchor>
              </controlPr>
            </control>
          </mc:Choice>
        </mc:AlternateContent>
        <mc:AlternateContent xmlns:mc="http://schemas.openxmlformats.org/markup-compatibility/2006">
          <mc:Choice Requires="x14">
            <control shapeId="72748" r:id="rId32" name="Check Box 44">
              <controlPr defaultSize="0" autoFill="0" autoLine="0" autoPict="0">
                <anchor moveWithCells="1">
                  <from>
                    <xdr:col>7</xdr:col>
                    <xdr:colOff>0</xdr:colOff>
                    <xdr:row>31</xdr:row>
                    <xdr:rowOff>15240</xdr:rowOff>
                  </from>
                  <to>
                    <xdr:col>8</xdr:col>
                    <xdr:colOff>99060</xdr:colOff>
                    <xdr:row>32</xdr:row>
                    <xdr:rowOff>0</xdr:rowOff>
                  </to>
                </anchor>
              </controlPr>
            </control>
          </mc:Choice>
        </mc:AlternateContent>
        <mc:AlternateContent xmlns:mc="http://schemas.openxmlformats.org/markup-compatibility/2006">
          <mc:Choice Requires="x14">
            <control shapeId="72749" r:id="rId33" name="Check Box 45">
              <controlPr defaultSize="0" autoFill="0" autoLine="0" autoPict="0">
                <anchor moveWithCells="1">
                  <from>
                    <xdr:col>9</xdr:col>
                    <xdr:colOff>45720</xdr:colOff>
                    <xdr:row>26</xdr:row>
                    <xdr:rowOff>15240</xdr:rowOff>
                  </from>
                  <to>
                    <xdr:col>9</xdr:col>
                    <xdr:colOff>411480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D15D-23C3-4F54-A94C-70BBA7624093}">
  <sheetPr codeName="Sheet13">
    <pageSetUpPr fitToPage="1"/>
  </sheetPr>
  <dimension ref="A1:I48"/>
  <sheetViews>
    <sheetView showGridLines="0" showRowColHeaders="0" zoomScaleNormal="85" zoomScaleSheetLayoutView="50" workbookViewId="0">
      <selection activeCell="D12" sqref="D12:H12"/>
    </sheetView>
  </sheetViews>
  <sheetFormatPr defaultColWidth="9.33203125" defaultRowHeight="13.2" x14ac:dyDescent="0.25"/>
  <cols>
    <col min="1" max="1" width="15.33203125" style="43" customWidth="1"/>
    <col min="2" max="2" width="3.77734375" style="52" customWidth="1"/>
    <col min="3" max="3" width="32.33203125" style="52" customWidth="1"/>
    <col min="4" max="4" width="16.77734375" style="52" customWidth="1"/>
    <col min="5" max="6" width="3.77734375" style="52" customWidth="1"/>
    <col min="7" max="7" width="19.77734375" style="52" customWidth="1"/>
    <col min="8" max="8" width="29.44140625" style="52" customWidth="1"/>
    <col min="9" max="9" width="3.77734375" style="52" customWidth="1"/>
    <col min="10" max="16384" width="9.33203125" style="52"/>
  </cols>
  <sheetData>
    <row r="1" spans="1:9" s="44" customFormat="1" ht="3" customHeight="1" x14ac:dyDescent="0.25">
      <c r="A1" s="37"/>
    </row>
    <row r="2" spans="1:9" s="46" customFormat="1" ht="21" customHeight="1" x14ac:dyDescent="0.35">
      <c r="A2" s="38"/>
      <c r="B2" s="11" t="s">
        <v>295</v>
      </c>
      <c r="C2" s="102"/>
      <c r="D2" s="102"/>
      <c r="E2" s="102"/>
      <c r="F2" s="102"/>
      <c r="G2" s="101"/>
      <c r="H2" s="101"/>
      <c r="I2" s="353" t="s">
        <v>256</v>
      </c>
    </row>
    <row r="3" spans="1:9" s="46" customFormat="1" ht="5.25" customHeight="1" x14ac:dyDescent="0.35">
      <c r="A3" s="38"/>
      <c r="B3" s="312"/>
      <c r="C3" s="312"/>
      <c r="D3" s="312"/>
      <c r="E3" s="312"/>
      <c r="F3" s="519"/>
      <c r="G3" s="236"/>
      <c r="H3" s="236"/>
      <c r="I3" s="314"/>
    </row>
    <row r="4" spans="1:9" s="46" customFormat="1" ht="21" customHeight="1" x14ac:dyDescent="0.35">
      <c r="A4" s="38"/>
      <c r="B4" s="11" t="str">
        <f>CONCATENATE(Cover!D21,"  ",Cover!E21)</f>
        <v xml:space="preserve">FACILITY NAME:  </v>
      </c>
      <c r="C4" s="102"/>
      <c r="D4" s="102"/>
      <c r="E4" s="315"/>
      <c r="F4" s="520" t="str">
        <f>CONCATENATE(Cover!D26,"  ",Cover!E26)</f>
        <v xml:space="preserve">CONSULTANT:  </v>
      </c>
      <c r="G4" s="317"/>
      <c r="H4" s="317"/>
      <c r="I4" s="318"/>
    </row>
    <row r="5" spans="1:9" s="47" customFormat="1" ht="5.25" customHeight="1" x14ac:dyDescent="0.3">
      <c r="A5" s="39"/>
      <c r="B5" s="2"/>
      <c r="C5" s="2"/>
      <c r="D5" s="2"/>
      <c r="E5" s="2"/>
      <c r="F5" s="2"/>
      <c r="G5" s="2"/>
      <c r="H5" s="2"/>
      <c r="I5" s="2"/>
    </row>
    <row r="6" spans="1:9" s="47" customFormat="1" ht="21" customHeight="1" x14ac:dyDescent="0.3">
      <c r="A6" s="39"/>
      <c r="B6" s="30" t="str">
        <f>CONCATENATE(Cover!D23,"  ",Cover!E23)</f>
        <v xml:space="preserve">DWEE PROGRAM NO.:  </v>
      </c>
      <c r="C6" s="103"/>
      <c r="D6" s="103"/>
      <c r="E6" s="521"/>
      <c r="F6" s="32" t="str">
        <f>CONCATENATE(Cover!D24,"  ",Cover!E24)</f>
        <v xml:space="preserve">DWEE FACILITY NO.:  </v>
      </c>
      <c r="G6" s="34"/>
      <c r="H6" s="34"/>
      <c r="I6" s="29"/>
    </row>
    <row r="7" spans="1:9" s="47" customFormat="1" ht="4.5" customHeight="1" x14ac:dyDescent="0.3">
      <c r="A7" s="39"/>
      <c r="B7" s="2"/>
      <c r="C7" s="2"/>
      <c r="D7" s="2"/>
      <c r="E7" s="2"/>
      <c r="F7" s="7"/>
      <c r="G7" s="7"/>
      <c r="H7" s="7"/>
      <c r="I7" s="8"/>
    </row>
    <row r="8" spans="1:9" s="47" customFormat="1" ht="21" customHeight="1" x14ac:dyDescent="0.3">
      <c r="A8" s="39"/>
      <c r="B8" s="31" t="str">
        <f>IF(Cover!E27="",Cover!D27,CONCATENATE(Cover!D27,"  ",TEXT(Cover!E27,"dd-mmm-yy")))</f>
        <v>COMPLETION DATE:</v>
      </c>
      <c r="C8" s="104"/>
      <c r="D8" s="104"/>
      <c r="E8" s="522"/>
      <c r="F8" s="33" t="str">
        <f>CONCATENATE(Cover!D28,"  ",Cover!E28)</f>
        <v xml:space="preserve">PREPARED BY:  </v>
      </c>
      <c r="G8" s="26"/>
      <c r="H8" s="26"/>
      <c r="I8" s="29"/>
    </row>
    <row r="9" spans="1:9" s="48" customFormat="1" ht="3" customHeight="1" x14ac:dyDescent="0.3">
      <c r="A9" s="40"/>
      <c r="B9" s="3"/>
      <c r="C9" s="3"/>
      <c r="D9" s="3"/>
      <c r="E9" s="3"/>
      <c r="F9" s="3"/>
      <c r="G9" s="3"/>
      <c r="H9" s="35"/>
      <c r="I9" s="28"/>
    </row>
    <row r="10" spans="1:9" s="48" customFormat="1" ht="21" customHeight="1" x14ac:dyDescent="0.3">
      <c r="A10" s="40"/>
      <c r="B10" s="175" t="s">
        <v>246</v>
      </c>
      <c r="C10" s="176"/>
      <c r="D10" s="176"/>
      <c r="E10" s="176"/>
      <c r="F10" s="176"/>
      <c r="G10" s="176"/>
      <c r="H10" s="176"/>
      <c r="I10" s="177"/>
    </row>
    <row r="11" spans="1:9" s="49" customFormat="1" ht="6" customHeight="1" x14ac:dyDescent="0.3">
      <c r="A11" s="41"/>
      <c r="B11" s="27"/>
      <c r="C11" s="5"/>
      <c r="D11" s="5"/>
      <c r="E11" s="5"/>
      <c r="F11" s="5"/>
      <c r="G11" s="5"/>
      <c r="H11" s="5"/>
      <c r="I11" s="5"/>
    </row>
    <row r="12" spans="1:9" s="50" customFormat="1" ht="18" customHeight="1" x14ac:dyDescent="0.25">
      <c r="A12" s="45"/>
      <c r="B12" s="105"/>
      <c r="C12" s="54" t="s">
        <v>247</v>
      </c>
      <c r="D12" s="639"/>
      <c r="E12" s="639"/>
      <c r="F12" s="639"/>
      <c r="G12" s="639"/>
      <c r="H12" s="639"/>
      <c r="I12" s="523"/>
    </row>
    <row r="13" spans="1:9" s="50" customFormat="1" ht="18" customHeight="1" x14ac:dyDescent="0.25">
      <c r="A13" s="45"/>
      <c r="B13" s="106"/>
      <c r="C13" s="54" t="s">
        <v>248</v>
      </c>
      <c r="D13" s="634"/>
      <c r="E13" s="634"/>
      <c r="F13" s="634"/>
      <c r="G13" s="634"/>
      <c r="H13" s="634"/>
      <c r="I13" s="526"/>
    </row>
    <row r="14" spans="1:9" s="50" customFormat="1" ht="18" customHeight="1" x14ac:dyDescent="0.25">
      <c r="A14" s="45"/>
      <c r="B14" s="106"/>
      <c r="C14" s="527"/>
      <c r="D14" s="634"/>
      <c r="E14" s="634"/>
      <c r="F14" s="634"/>
      <c r="G14" s="634"/>
      <c r="H14" s="634"/>
      <c r="I14" s="526"/>
    </row>
    <row r="15" spans="1:9" s="50" customFormat="1" ht="18" customHeight="1" x14ac:dyDescent="0.25">
      <c r="A15" s="45"/>
      <c r="B15" s="106"/>
      <c r="C15" s="54" t="s">
        <v>249</v>
      </c>
      <c r="D15" s="634"/>
      <c r="E15" s="634"/>
      <c r="F15" s="634"/>
      <c r="G15" s="634"/>
      <c r="H15" s="634"/>
      <c r="I15" s="526"/>
    </row>
    <row r="16" spans="1:9" s="50" customFormat="1" ht="18" customHeight="1" x14ac:dyDescent="0.25">
      <c r="A16" s="45"/>
      <c r="B16" s="106"/>
      <c r="C16" s="54" t="s">
        <v>250</v>
      </c>
      <c r="D16" s="634"/>
      <c r="E16" s="634"/>
      <c r="F16" s="634"/>
      <c r="G16" s="634"/>
      <c r="H16" s="634"/>
      <c r="I16" s="526"/>
    </row>
    <row r="17" spans="1:9" s="50" customFormat="1" ht="18" customHeight="1" x14ac:dyDescent="0.25">
      <c r="A17" s="45"/>
      <c r="B17" s="106"/>
      <c r="C17" s="54"/>
      <c r="D17" s="634"/>
      <c r="E17" s="634"/>
      <c r="F17" s="634"/>
      <c r="G17" s="634"/>
      <c r="H17" s="634"/>
      <c r="I17" s="526"/>
    </row>
    <row r="18" spans="1:9" s="50" customFormat="1" ht="18" customHeight="1" x14ac:dyDescent="0.25">
      <c r="A18" s="45"/>
      <c r="B18" s="106"/>
      <c r="C18" s="54"/>
      <c r="D18" s="640"/>
      <c r="E18" s="640"/>
      <c r="F18" s="640"/>
      <c r="G18" s="640"/>
      <c r="H18" s="640"/>
      <c r="I18" s="526"/>
    </row>
    <row r="19" spans="1:9" s="50" customFormat="1" ht="18" customHeight="1" x14ac:dyDescent="0.25">
      <c r="A19" s="45"/>
      <c r="B19" s="106"/>
      <c r="C19" s="54"/>
      <c r="D19" s="528"/>
      <c r="E19" s="528"/>
      <c r="F19" s="528"/>
      <c r="G19" s="528"/>
      <c r="H19" s="528"/>
      <c r="I19" s="188"/>
    </row>
    <row r="20" spans="1:9" s="50" customFormat="1" ht="18" customHeight="1" x14ac:dyDescent="0.25">
      <c r="A20" s="45"/>
      <c r="B20" s="106"/>
      <c r="C20" s="57" t="s">
        <v>297</v>
      </c>
      <c r="D20" s="528"/>
      <c r="E20" s="528"/>
      <c r="F20" s="528"/>
      <c r="G20" s="528"/>
      <c r="H20" s="528"/>
      <c r="I20" s="188"/>
    </row>
    <row r="21" spans="1:9" s="50" customFormat="1" ht="18" customHeight="1" x14ac:dyDescent="0.25">
      <c r="A21" s="45"/>
      <c r="B21" s="106"/>
      <c r="C21" s="54"/>
      <c r="D21" s="529" t="s">
        <v>251</v>
      </c>
      <c r="E21" s="641" t="s">
        <v>252</v>
      </c>
      <c r="F21" s="641"/>
      <c r="G21" s="641"/>
      <c r="H21" s="528" t="s">
        <v>253</v>
      </c>
      <c r="I21" s="188"/>
    </row>
    <row r="22" spans="1:9" s="50" customFormat="1" ht="18" customHeight="1" x14ac:dyDescent="0.25">
      <c r="A22" s="45"/>
      <c r="B22" s="106"/>
      <c r="C22" s="638" t="s">
        <v>254</v>
      </c>
      <c r="D22" s="530"/>
      <c r="E22" s="635"/>
      <c r="F22" s="636"/>
      <c r="G22" s="637"/>
      <c r="H22" s="533"/>
      <c r="I22" s="526"/>
    </row>
    <row r="23" spans="1:9" s="50" customFormat="1" ht="18" customHeight="1" x14ac:dyDescent="0.25">
      <c r="A23" s="45"/>
      <c r="B23" s="106"/>
      <c r="C23" s="638"/>
      <c r="D23" s="491"/>
      <c r="E23" s="635"/>
      <c r="F23" s="636"/>
      <c r="G23" s="637"/>
      <c r="H23" s="525"/>
      <c r="I23" s="526"/>
    </row>
    <row r="24" spans="1:9" s="50" customFormat="1" ht="18" customHeight="1" x14ac:dyDescent="0.25">
      <c r="A24" s="45"/>
      <c r="B24" s="106"/>
      <c r="C24" s="638"/>
      <c r="D24" s="491"/>
      <c r="E24" s="635"/>
      <c r="F24" s="636"/>
      <c r="G24" s="637"/>
      <c r="H24" s="525"/>
      <c r="I24" s="526"/>
    </row>
    <row r="25" spans="1:9" s="50" customFormat="1" ht="18" customHeight="1" x14ac:dyDescent="0.25">
      <c r="A25" s="45"/>
      <c r="B25" s="106"/>
      <c r="C25" s="638"/>
      <c r="D25" s="491"/>
      <c r="E25" s="635"/>
      <c r="F25" s="636"/>
      <c r="G25" s="637"/>
      <c r="H25" s="525"/>
      <c r="I25" s="526"/>
    </row>
    <row r="26" spans="1:9" s="50" customFormat="1" ht="18" customHeight="1" x14ac:dyDescent="0.25">
      <c r="A26" s="45"/>
      <c r="B26" s="106"/>
      <c r="C26" s="638"/>
      <c r="D26" s="491"/>
      <c r="E26" s="635"/>
      <c r="F26" s="636"/>
      <c r="G26" s="637"/>
      <c r="H26" s="525"/>
      <c r="I26" s="526"/>
    </row>
    <row r="27" spans="1:9" s="50" customFormat="1" ht="18" customHeight="1" x14ac:dyDescent="0.25">
      <c r="A27" s="45"/>
      <c r="B27" s="106"/>
      <c r="C27" s="638"/>
      <c r="D27" s="491"/>
      <c r="E27" s="531"/>
      <c r="F27" s="530"/>
      <c r="G27" s="532"/>
      <c r="H27" s="525"/>
      <c r="I27" s="526"/>
    </row>
    <row r="28" spans="1:9" s="50" customFormat="1" ht="18" customHeight="1" x14ac:dyDescent="0.25">
      <c r="A28" s="45"/>
      <c r="B28" s="106"/>
      <c r="C28" s="638"/>
      <c r="D28" s="491"/>
      <c r="E28" s="531"/>
      <c r="F28" s="530"/>
      <c r="G28" s="532"/>
      <c r="H28" s="525"/>
      <c r="I28" s="526"/>
    </row>
    <row r="29" spans="1:9" s="50" customFormat="1" ht="18" customHeight="1" x14ac:dyDescent="0.25">
      <c r="A29" s="45"/>
      <c r="B29" s="106"/>
      <c r="C29" s="638"/>
      <c r="D29" s="491"/>
      <c r="E29" s="531"/>
      <c r="F29" s="530"/>
      <c r="G29" s="532"/>
      <c r="H29" s="525"/>
      <c r="I29" s="526"/>
    </row>
    <row r="30" spans="1:9" s="50" customFormat="1" ht="18" customHeight="1" x14ac:dyDescent="0.25">
      <c r="A30" s="45"/>
      <c r="B30" s="106"/>
      <c r="C30" s="638"/>
      <c r="D30" s="491"/>
      <c r="E30" s="531"/>
      <c r="F30" s="530"/>
      <c r="G30" s="532"/>
      <c r="H30" s="525"/>
      <c r="I30" s="526"/>
    </row>
    <row r="31" spans="1:9" s="50" customFormat="1" ht="18" customHeight="1" x14ac:dyDescent="0.25">
      <c r="A31" s="45"/>
      <c r="B31" s="106"/>
      <c r="C31" s="638"/>
      <c r="D31" s="491"/>
      <c r="E31" s="531"/>
      <c r="F31" s="530"/>
      <c r="G31" s="532"/>
      <c r="H31" s="525"/>
      <c r="I31" s="526"/>
    </row>
    <row r="32" spans="1:9" s="50" customFormat="1" ht="18" customHeight="1" x14ac:dyDescent="0.25">
      <c r="A32" s="45"/>
      <c r="B32" s="106"/>
      <c r="C32" s="638"/>
      <c r="D32" s="491"/>
      <c r="E32" s="635"/>
      <c r="F32" s="636"/>
      <c r="G32" s="637"/>
      <c r="H32" s="525"/>
      <c r="I32" s="526"/>
    </row>
    <row r="33" spans="1:9" s="50" customFormat="1" ht="18" customHeight="1" x14ac:dyDescent="0.25">
      <c r="A33" s="45"/>
      <c r="B33" s="106"/>
      <c r="C33" s="54"/>
      <c r="D33" s="491"/>
      <c r="E33" s="635"/>
      <c r="F33" s="636"/>
      <c r="G33" s="637"/>
      <c r="H33" s="525"/>
      <c r="I33" s="526"/>
    </row>
    <row r="34" spans="1:9" s="50" customFormat="1" ht="18" customHeight="1" x14ac:dyDescent="0.25">
      <c r="A34" s="45"/>
      <c r="B34" s="106"/>
      <c r="C34" s="54"/>
      <c r="D34" s="491"/>
      <c r="E34" s="635"/>
      <c r="F34" s="636"/>
      <c r="G34" s="637"/>
      <c r="H34" s="525"/>
      <c r="I34" s="526"/>
    </row>
    <row r="35" spans="1:9" s="50" customFormat="1" ht="18" customHeight="1" x14ac:dyDescent="0.25">
      <c r="A35" s="45"/>
      <c r="B35" s="106"/>
      <c r="C35" s="54"/>
      <c r="D35" s="491"/>
      <c r="E35" s="635"/>
      <c r="F35" s="636"/>
      <c r="G35" s="637"/>
      <c r="H35" s="525"/>
      <c r="I35" s="526"/>
    </row>
    <row r="36" spans="1:9" s="50" customFormat="1" ht="18" customHeight="1" x14ac:dyDescent="0.25">
      <c r="A36" s="45"/>
      <c r="B36" s="106"/>
      <c r="C36" s="54"/>
      <c r="D36" s="491"/>
      <c r="E36" s="635"/>
      <c r="F36" s="636"/>
      <c r="G36" s="637"/>
      <c r="H36" s="525"/>
      <c r="I36" s="526"/>
    </row>
    <row r="37" spans="1:9" s="50" customFormat="1" ht="18" customHeight="1" x14ac:dyDescent="0.25">
      <c r="A37" s="45"/>
      <c r="B37" s="106"/>
      <c r="C37" s="54"/>
      <c r="D37" s="491"/>
      <c r="E37" s="635"/>
      <c r="F37" s="636"/>
      <c r="G37" s="637"/>
      <c r="H37" s="525"/>
      <c r="I37" s="526"/>
    </row>
    <row r="38" spans="1:9" s="50" customFormat="1" ht="3" customHeight="1" x14ac:dyDescent="0.25">
      <c r="A38" s="45"/>
      <c r="B38" s="106"/>
      <c r="C38" s="54"/>
      <c r="D38" s="534"/>
      <c r="E38" s="534"/>
      <c r="F38" s="534"/>
      <c r="G38" s="534"/>
      <c r="H38" s="534"/>
      <c r="I38" s="526"/>
    </row>
    <row r="39" spans="1:9" s="51" customFormat="1" ht="18" customHeight="1" x14ac:dyDescent="0.25">
      <c r="A39" s="42"/>
      <c r="B39" s="175" t="s">
        <v>5</v>
      </c>
      <c r="C39" s="176"/>
      <c r="D39" s="176"/>
      <c r="E39" s="176"/>
      <c r="F39" s="176"/>
      <c r="G39" s="176"/>
      <c r="H39" s="176"/>
      <c r="I39" s="501"/>
    </row>
    <row r="40" spans="1:9" s="50" customFormat="1" ht="89.25" customHeight="1" x14ac:dyDescent="0.25">
      <c r="A40" s="45"/>
      <c r="B40" s="109"/>
      <c r="C40" s="642"/>
      <c r="D40" s="642"/>
      <c r="E40" s="642"/>
      <c r="F40" s="642"/>
      <c r="G40" s="642"/>
      <c r="H40" s="642"/>
      <c r="I40" s="535"/>
    </row>
    <row r="41" spans="1:9" s="50" customFormat="1" ht="24" customHeight="1" x14ac:dyDescent="0.25">
      <c r="A41" s="45"/>
      <c r="B41" s="110"/>
      <c r="C41" s="111"/>
      <c r="D41" s="111"/>
      <c r="E41" s="111"/>
      <c r="F41" s="111"/>
      <c r="G41" s="111"/>
      <c r="H41" s="111"/>
      <c r="I41" s="112"/>
    </row>
    <row r="42" spans="1:9" s="50" customFormat="1" ht="15" customHeight="1" x14ac:dyDescent="0.25">
      <c r="A42" s="45"/>
      <c r="B42" s="113"/>
      <c r="C42" s="113"/>
      <c r="D42" s="113"/>
      <c r="E42" s="1"/>
      <c r="F42" s="1"/>
      <c r="G42" s="1"/>
      <c r="H42" s="1"/>
      <c r="I42" s="1"/>
    </row>
    <row r="43" spans="1:9" s="50" customFormat="1" ht="15" customHeight="1" x14ac:dyDescent="0.25">
      <c r="A43" s="45"/>
      <c r="B43" s="52"/>
      <c r="C43" s="52"/>
      <c r="D43" s="52"/>
      <c r="E43" s="52"/>
      <c r="F43" s="52"/>
      <c r="G43" s="52"/>
      <c r="H43" s="52"/>
      <c r="I43" s="52"/>
    </row>
    <row r="44" spans="1:9" s="50" customFormat="1" ht="24" customHeight="1" x14ac:dyDescent="0.25">
      <c r="A44" s="45"/>
      <c r="B44" s="52"/>
      <c r="C44" s="52"/>
      <c r="D44" s="52"/>
      <c r="E44" s="52"/>
      <c r="F44" s="52"/>
      <c r="G44" s="52"/>
      <c r="H44" s="52"/>
      <c r="I44" s="52"/>
    </row>
    <row r="45" spans="1:9" s="50" customFormat="1" ht="15" customHeight="1" x14ac:dyDescent="0.25">
      <c r="A45" s="45"/>
      <c r="B45" s="52"/>
      <c r="C45" s="52"/>
      <c r="D45" s="52"/>
      <c r="E45" s="52"/>
      <c r="F45" s="52"/>
      <c r="G45" s="52"/>
      <c r="H45" s="52"/>
      <c r="I45" s="52"/>
    </row>
    <row r="46" spans="1:9" s="51" customFormat="1" ht="6" customHeight="1" x14ac:dyDescent="0.25">
      <c r="A46" s="42"/>
      <c r="B46" s="52"/>
      <c r="C46" s="52"/>
      <c r="D46" s="52"/>
      <c r="E46" s="52"/>
      <c r="F46" s="52"/>
      <c r="G46" s="52"/>
      <c r="H46" s="52"/>
      <c r="I46" s="52"/>
    </row>
    <row r="47" spans="1:9" s="51" customFormat="1" ht="18" customHeight="1" x14ac:dyDescent="0.25">
      <c r="A47" s="42"/>
      <c r="B47" s="52"/>
      <c r="C47" s="52"/>
      <c r="D47" s="52"/>
      <c r="E47" s="52"/>
      <c r="F47" s="52"/>
      <c r="G47" s="52"/>
      <c r="H47" s="52"/>
      <c r="I47" s="52"/>
    </row>
    <row r="48" spans="1:9" ht="20.100000000000001" customHeight="1" x14ac:dyDescent="0.25"/>
  </sheetData>
  <sheetProtection algorithmName="SHA-512" hashValue="wdYFO/SP8what0LVfk/wLh2oGDvofvpggfsWGAVUifDfRnsWeMJaDsIb6QC+aHjO65LX7CEKg4xkRY89vu2idQ==" saltValue="b3RH1OvEmGmidKAoTgA06w==" spinCount="100000" sheet="1" objects="1" scenarios="1"/>
  <mergeCells count="21">
    <mergeCell ref="E33:G33"/>
    <mergeCell ref="D18:H18"/>
    <mergeCell ref="E21:G21"/>
    <mergeCell ref="E22:G22"/>
    <mergeCell ref="C40:H40"/>
    <mergeCell ref="E34:G34"/>
    <mergeCell ref="E35:G35"/>
    <mergeCell ref="E36:G36"/>
    <mergeCell ref="E37:G37"/>
    <mergeCell ref="D12:H12"/>
    <mergeCell ref="D14:H14"/>
    <mergeCell ref="D15:H15"/>
    <mergeCell ref="D16:H16"/>
    <mergeCell ref="D13:H13"/>
    <mergeCell ref="D17:H17"/>
    <mergeCell ref="E26:G26"/>
    <mergeCell ref="E32:G32"/>
    <mergeCell ref="C22:C32"/>
    <mergeCell ref="E23:G23"/>
    <mergeCell ref="E24:G24"/>
    <mergeCell ref="E25:G25"/>
  </mergeCells>
  <phoneticPr fontId="0" type="noConversion"/>
  <printOptions horizontalCentered="1" verticalCentered="1"/>
  <pageMargins left="0.75" right="0.75" top="1" bottom="1" header="0.5" footer="0.5"/>
  <pageSetup scale="87" orientation="portrait" r:id="rId1"/>
  <headerFooter alignWithMargins="0">
    <oddFooter>&amp;L(Version 5.0, revised July 2025)</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111E9-3829-4042-9310-0C63D88E9202}">
  <sheetPr codeName="Sheet14">
    <pageSetUpPr fitToPage="1"/>
  </sheetPr>
  <dimension ref="B1:O51"/>
  <sheetViews>
    <sheetView showGridLines="0" showRowColHeaders="0" zoomScaleNormal="85" zoomScaleSheetLayoutView="50" workbookViewId="0">
      <selection activeCell="F12" sqref="F12:N12"/>
    </sheetView>
  </sheetViews>
  <sheetFormatPr defaultColWidth="9.33203125" defaultRowHeight="13.2" x14ac:dyDescent="0.25"/>
  <cols>
    <col min="1" max="1" width="15.33203125" style="52" customWidth="1"/>
    <col min="2" max="3" width="3.77734375" style="52" customWidth="1"/>
    <col min="4" max="4" width="17.77734375" style="52" customWidth="1"/>
    <col min="5" max="5" width="14.77734375" style="52" customWidth="1"/>
    <col min="6" max="6" width="3.77734375" style="52" customWidth="1"/>
    <col min="7" max="7" width="4.77734375" style="52" customWidth="1"/>
    <col min="8" max="8" width="5.77734375" style="52" customWidth="1"/>
    <col min="9" max="11" width="3.77734375" style="52" customWidth="1"/>
    <col min="12" max="12" width="12.77734375" style="52" customWidth="1"/>
    <col min="13" max="13" width="3.77734375" style="52" customWidth="1"/>
    <col min="14" max="14" width="32.77734375" style="52" customWidth="1"/>
    <col min="15" max="15" width="3.77734375" style="52" customWidth="1"/>
    <col min="16" max="16384" width="9.33203125" style="52"/>
  </cols>
  <sheetData>
    <row r="1" spans="2:15" s="44" customFormat="1" ht="3" customHeight="1" x14ac:dyDescent="0.25"/>
    <row r="2" spans="2:15" s="46" customFormat="1" ht="21" customHeight="1" x14ac:dyDescent="0.35">
      <c r="B2" s="11" t="s">
        <v>295</v>
      </c>
      <c r="C2" s="102"/>
      <c r="D2" s="102"/>
      <c r="E2" s="102"/>
      <c r="F2" s="102"/>
      <c r="G2" s="102"/>
      <c r="H2" s="102"/>
      <c r="I2" s="102"/>
      <c r="J2" s="25"/>
      <c r="K2" s="25"/>
      <c r="L2" s="101"/>
      <c r="M2" s="101"/>
      <c r="N2" s="101"/>
      <c r="O2" s="353" t="s">
        <v>255</v>
      </c>
    </row>
    <row r="3" spans="2:15" s="46" customFormat="1" ht="5.25" customHeight="1" x14ac:dyDescent="0.35">
      <c r="B3" s="312"/>
      <c r="C3" s="312"/>
      <c r="D3" s="312"/>
      <c r="E3" s="312"/>
      <c r="F3" s="312"/>
      <c r="G3" s="312"/>
      <c r="H3" s="312"/>
      <c r="I3" s="312"/>
      <c r="J3" s="313"/>
      <c r="K3" s="313"/>
      <c r="L3" s="313"/>
      <c r="M3" s="236"/>
      <c r="N3" s="236"/>
      <c r="O3" s="314"/>
    </row>
    <row r="4" spans="2:15" s="46" customFormat="1" ht="21" customHeight="1" x14ac:dyDescent="0.35">
      <c r="B4" s="11" t="str">
        <f>CONCATENATE(Cover!D21,"  ",Cover!E21)</f>
        <v xml:space="preserve">FACILITY NAME:  </v>
      </c>
      <c r="C4" s="102"/>
      <c r="D4" s="102"/>
      <c r="E4" s="102"/>
      <c r="F4" s="102"/>
      <c r="G4" s="102"/>
      <c r="H4" s="102"/>
      <c r="I4" s="315"/>
      <c r="J4" s="316" t="str">
        <f>CONCATENATE(Cover!D26,"  ",Cover!E26)</f>
        <v xml:space="preserve">CONSULTANT:  </v>
      </c>
      <c r="K4" s="25"/>
      <c r="L4" s="25"/>
      <c r="M4" s="317"/>
      <c r="N4" s="317"/>
      <c r="O4" s="318"/>
    </row>
    <row r="5" spans="2:15" s="47" customFormat="1" ht="5.25" customHeight="1" x14ac:dyDescent="0.3">
      <c r="B5" s="2"/>
      <c r="C5" s="2"/>
      <c r="D5" s="2"/>
      <c r="E5" s="2"/>
      <c r="F5" s="2"/>
      <c r="G5" s="2"/>
      <c r="H5" s="2"/>
      <c r="I5" s="2"/>
      <c r="J5" s="2"/>
      <c r="K5" s="2"/>
      <c r="L5" s="2"/>
      <c r="M5" s="2"/>
      <c r="N5" s="2"/>
      <c r="O5" s="2"/>
    </row>
    <row r="6" spans="2:15" s="47" customFormat="1" ht="21" customHeight="1" x14ac:dyDescent="0.3">
      <c r="B6" s="30" t="str">
        <f>CONCATENATE(Cover!D23,"  ",Cover!E23)</f>
        <v xml:space="preserve">DWEE PROGRAM NO.:  </v>
      </c>
      <c r="C6" s="103"/>
      <c r="D6" s="103"/>
      <c r="E6" s="103"/>
      <c r="F6" s="103"/>
      <c r="G6" s="103"/>
      <c r="H6" s="103"/>
      <c r="I6" s="103"/>
      <c r="J6" s="32" t="str">
        <f>CONCATENATE(Cover!D24,"  ",Cover!E24)</f>
        <v xml:space="preserve">DWEE FACILITY NO.:  </v>
      </c>
      <c r="K6" s="34"/>
      <c r="L6" s="34"/>
      <c r="M6" s="34"/>
      <c r="N6" s="34"/>
      <c r="O6" s="29"/>
    </row>
    <row r="7" spans="2:15" s="47" customFormat="1" ht="4.5" customHeight="1" x14ac:dyDescent="0.3">
      <c r="B7" s="2"/>
      <c r="C7" s="2"/>
      <c r="D7" s="2"/>
      <c r="E7" s="2"/>
      <c r="F7" s="2"/>
      <c r="G7" s="2"/>
      <c r="H7" s="2"/>
      <c r="I7" s="2"/>
      <c r="J7" s="7"/>
      <c r="K7" s="7"/>
      <c r="L7" s="7"/>
      <c r="M7" s="7"/>
      <c r="N7" s="7"/>
      <c r="O7" s="8"/>
    </row>
    <row r="8" spans="2:15" s="47" customFormat="1" ht="21" customHeight="1" x14ac:dyDescent="0.3">
      <c r="B8" s="31" t="str">
        <f>IF(Cover!E27="",Cover!D27,CONCATENATE(Cover!D27,"  ",TEXT(Cover!E27,"dd-mmm-yy")))</f>
        <v>COMPLETION DATE:</v>
      </c>
      <c r="C8" s="104"/>
      <c r="D8" s="104"/>
      <c r="E8" s="104"/>
      <c r="F8" s="104"/>
      <c r="G8" s="104"/>
      <c r="H8" s="104"/>
      <c r="I8" s="104"/>
      <c r="J8" s="33" t="str">
        <f>CONCATENATE(Cover!D28,"  ",Cover!E28)</f>
        <v xml:space="preserve">PREPARED BY:  </v>
      </c>
      <c r="K8" s="26"/>
      <c r="L8" s="26"/>
      <c r="M8" s="26"/>
      <c r="N8" s="26"/>
      <c r="O8" s="29"/>
    </row>
    <row r="9" spans="2:15" s="48" customFormat="1" ht="3" customHeight="1" x14ac:dyDescent="0.3">
      <c r="B9" s="3"/>
      <c r="C9" s="3"/>
      <c r="D9" s="3"/>
      <c r="E9" s="3"/>
      <c r="F9" s="3"/>
      <c r="G9" s="3"/>
      <c r="H9" s="3"/>
      <c r="I9" s="3"/>
      <c r="J9" s="3"/>
      <c r="K9" s="35"/>
      <c r="L9" s="35"/>
      <c r="M9" s="35"/>
      <c r="N9" s="35"/>
      <c r="O9" s="28"/>
    </row>
    <row r="10" spans="2:15" s="48" customFormat="1" ht="21" customHeight="1" x14ac:dyDescent="0.3">
      <c r="B10" s="536" t="s">
        <v>257</v>
      </c>
      <c r="C10" s="537"/>
      <c r="D10" s="537"/>
      <c r="E10" s="537"/>
      <c r="F10" s="537"/>
      <c r="G10" s="537"/>
      <c r="H10" s="537"/>
      <c r="I10" s="537"/>
      <c r="J10" s="537"/>
      <c r="K10" s="537"/>
      <c r="L10" s="537"/>
      <c r="M10" s="537"/>
      <c r="N10" s="537"/>
      <c r="O10" s="538"/>
    </row>
    <row r="11" spans="2:15" s="49" customFormat="1" ht="6" customHeight="1" x14ac:dyDescent="0.25">
      <c r="B11" s="539"/>
      <c r="C11" s="540"/>
      <c r="D11" s="540"/>
      <c r="E11" s="540"/>
      <c r="F11" s="540"/>
      <c r="G11" s="540"/>
      <c r="H11" s="540"/>
      <c r="I11" s="540"/>
      <c r="J11" s="540"/>
      <c r="K11" s="540"/>
      <c r="L11" s="540"/>
      <c r="M11" s="540"/>
      <c r="N11" s="540"/>
      <c r="O11" s="541"/>
    </row>
    <row r="12" spans="2:15" s="51" customFormat="1" ht="18" customHeight="1" x14ac:dyDescent="0.25">
      <c r="B12" s="542"/>
      <c r="C12" s="652" t="s">
        <v>258</v>
      </c>
      <c r="D12" s="652"/>
      <c r="E12" s="652"/>
      <c r="F12" s="649"/>
      <c r="G12" s="649"/>
      <c r="H12" s="649"/>
      <c r="I12" s="649"/>
      <c r="J12" s="649"/>
      <c r="K12" s="649"/>
      <c r="L12" s="649"/>
      <c r="M12" s="649"/>
      <c r="N12" s="649"/>
      <c r="O12" s="543"/>
    </row>
    <row r="13" spans="2:15" s="51" customFormat="1" ht="18" customHeight="1" x14ac:dyDescent="0.25">
      <c r="B13" s="544"/>
      <c r="C13" s="651" t="s">
        <v>259</v>
      </c>
      <c r="D13" s="651"/>
      <c r="E13" s="527"/>
      <c r="F13" s="527"/>
      <c r="G13" s="527"/>
      <c r="H13" s="527"/>
      <c r="I13" s="527"/>
      <c r="J13" s="527"/>
      <c r="K13" s="527"/>
      <c r="L13" s="527"/>
      <c r="M13" s="653"/>
      <c r="N13" s="653"/>
      <c r="O13" s="545"/>
    </row>
    <row r="14" spans="2:15" s="51" customFormat="1" ht="18" customHeight="1" x14ac:dyDescent="0.25">
      <c r="B14" s="544"/>
      <c r="C14" s="650" t="s">
        <v>260</v>
      </c>
      <c r="D14" s="650"/>
      <c r="E14" s="546"/>
      <c r="F14" s="527"/>
      <c r="G14" s="546"/>
      <c r="H14" s="546"/>
      <c r="I14" s="546"/>
      <c r="J14" s="546"/>
      <c r="K14" s="546"/>
      <c r="L14" s="546"/>
      <c r="M14" s="527"/>
      <c r="N14" s="546"/>
      <c r="O14" s="545"/>
    </row>
    <row r="15" spans="2:15" s="51" customFormat="1" ht="18" customHeight="1" x14ac:dyDescent="0.25">
      <c r="B15" s="544"/>
      <c r="C15" s="546"/>
      <c r="D15" s="546"/>
      <c r="E15" s="546"/>
      <c r="F15" s="527"/>
      <c r="G15" s="546"/>
      <c r="H15" s="546"/>
      <c r="I15" s="546"/>
      <c r="J15" s="546"/>
      <c r="K15" s="546"/>
      <c r="L15" s="546"/>
      <c r="M15" s="527"/>
      <c r="N15" s="546"/>
      <c r="O15" s="545"/>
    </row>
    <row r="16" spans="2:15" s="50" customFormat="1" ht="18" customHeight="1" x14ac:dyDescent="0.25">
      <c r="B16" s="544"/>
      <c r="C16" s="547" t="s">
        <v>261</v>
      </c>
      <c r="D16" s="527"/>
      <c r="E16" s="527"/>
      <c r="F16" s="527"/>
      <c r="G16" s="527"/>
      <c r="H16" s="527"/>
      <c r="I16" s="527"/>
      <c r="J16" s="548"/>
      <c r="K16" s="548"/>
      <c r="L16" s="548"/>
      <c r="M16" s="548"/>
      <c r="N16" s="548"/>
      <c r="O16" s="549"/>
    </row>
    <row r="17" spans="2:15" s="50" customFormat="1" ht="18" customHeight="1" x14ac:dyDescent="0.25">
      <c r="B17" s="565"/>
      <c r="C17" s="566" t="s">
        <v>278</v>
      </c>
      <c r="D17" s="566"/>
      <c r="E17" s="566"/>
      <c r="F17" s="566"/>
      <c r="G17" s="566"/>
      <c r="H17" s="566"/>
      <c r="I17" s="566"/>
      <c r="J17" s="570"/>
      <c r="K17" s="570"/>
      <c r="L17" s="570"/>
      <c r="M17" s="570"/>
      <c r="N17" s="570"/>
      <c r="O17" s="567"/>
    </row>
    <row r="18" spans="2:15" s="50" customFormat="1" ht="18" customHeight="1" x14ac:dyDescent="0.25">
      <c r="B18" s="544"/>
      <c r="C18" s="527"/>
      <c r="D18" s="514" t="s">
        <v>262</v>
      </c>
      <c r="E18" s="514" t="s">
        <v>263</v>
      </c>
      <c r="F18" s="654" t="s">
        <v>264</v>
      </c>
      <c r="G18" s="654"/>
      <c r="H18" s="654"/>
      <c r="I18" s="550" t="s">
        <v>265</v>
      </c>
      <c r="J18" s="551" t="s">
        <v>266</v>
      </c>
      <c r="K18" s="658" t="s">
        <v>267</v>
      </c>
      <c r="L18" s="658"/>
      <c r="M18" s="658"/>
      <c r="N18" s="658"/>
      <c r="O18" s="549"/>
    </row>
    <row r="19" spans="2:15" s="50" customFormat="1" ht="18" customHeight="1" x14ac:dyDescent="0.25">
      <c r="B19" s="565"/>
      <c r="C19" s="566"/>
      <c r="D19" s="552"/>
      <c r="E19" s="553"/>
      <c r="F19" s="645"/>
      <c r="G19" s="645"/>
      <c r="H19" s="645"/>
      <c r="I19" s="518"/>
      <c r="J19" s="518"/>
      <c r="K19" s="659"/>
      <c r="L19" s="660"/>
      <c r="M19" s="660"/>
      <c r="N19" s="660"/>
      <c r="O19" s="567"/>
    </row>
    <row r="20" spans="2:15" s="50" customFormat="1" ht="18" customHeight="1" x14ac:dyDescent="0.25">
      <c r="B20" s="565"/>
      <c r="C20" s="566"/>
      <c r="D20" s="552"/>
      <c r="E20" s="553"/>
      <c r="F20" s="645"/>
      <c r="G20" s="645"/>
      <c r="H20" s="645"/>
      <c r="I20" s="518"/>
      <c r="J20" s="518"/>
      <c r="K20" s="659"/>
      <c r="L20" s="660"/>
      <c r="M20" s="660"/>
      <c r="N20" s="660"/>
      <c r="O20" s="567"/>
    </row>
    <row r="21" spans="2:15" s="50" customFormat="1" ht="18" customHeight="1" x14ac:dyDescent="0.25">
      <c r="B21" s="565"/>
      <c r="C21" s="566"/>
      <c r="D21" s="552"/>
      <c r="E21" s="553"/>
      <c r="F21" s="645"/>
      <c r="G21" s="645"/>
      <c r="H21" s="645"/>
      <c r="I21" s="518"/>
      <c r="J21" s="518"/>
      <c r="K21" s="659"/>
      <c r="L21" s="660"/>
      <c r="M21" s="660"/>
      <c r="N21" s="660"/>
      <c r="O21" s="567"/>
    </row>
    <row r="22" spans="2:15" s="50" customFormat="1" ht="18" customHeight="1" x14ac:dyDescent="0.25">
      <c r="B22" s="565"/>
      <c r="C22" s="566"/>
      <c r="D22" s="552"/>
      <c r="E22" s="553"/>
      <c r="F22" s="645"/>
      <c r="G22" s="645"/>
      <c r="H22" s="645"/>
      <c r="I22" s="518"/>
      <c r="J22" s="518"/>
      <c r="K22" s="659"/>
      <c r="L22" s="660"/>
      <c r="M22" s="660"/>
      <c r="N22" s="660"/>
      <c r="O22" s="567"/>
    </row>
    <row r="23" spans="2:15" s="50" customFormat="1" ht="18" customHeight="1" x14ac:dyDescent="0.25">
      <c r="B23" s="565"/>
      <c r="C23" s="566"/>
      <c r="D23" s="552"/>
      <c r="E23" s="553"/>
      <c r="F23" s="645"/>
      <c r="G23" s="645"/>
      <c r="H23" s="645"/>
      <c r="I23" s="518"/>
      <c r="J23" s="518"/>
      <c r="K23" s="659"/>
      <c r="L23" s="660"/>
      <c r="M23" s="660"/>
      <c r="N23" s="660"/>
      <c r="O23" s="567"/>
    </row>
    <row r="24" spans="2:15" s="50" customFormat="1" ht="18" customHeight="1" x14ac:dyDescent="0.25">
      <c r="B24" s="565"/>
      <c r="C24" s="566"/>
      <c r="D24" s="552"/>
      <c r="E24" s="553"/>
      <c r="F24" s="645"/>
      <c r="G24" s="645"/>
      <c r="H24" s="645"/>
      <c r="I24" s="518"/>
      <c r="J24" s="518"/>
      <c r="K24" s="659"/>
      <c r="L24" s="660"/>
      <c r="M24" s="660"/>
      <c r="N24" s="660"/>
      <c r="O24" s="567"/>
    </row>
    <row r="25" spans="2:15" s="50" customFormat="1" ht="18" customHeight="1" x14ac:dyDescent="0.25">
      <c r="B25" s="565"/>
      <c r="C25" s="566"/>
      <c r="D25" s="552"/>
      <c r="E25" s="553"/>
      <c r="F25" s="645"/>
      <c r="G25" s="645"/>
      <c r="H25" s="645"/>
      <c r="I25" s="518"/>
      <c r="J25" s="518"/>
      <c r="K25" s="515"/>
      <c r="L25" s="516"/>
      <c r="M25" s="516"/>
      <c r="N25" s="516"/>
      <c r="O25" s="567"/>
    </row>
    <row r="26" spans="2:15" s="51" customFormat="1" ht="8.25" customHeight="1" x14ac:dyDescent="0.25">
      <c r="B26" s="565"/>
      <c r="C26" s="568"/>
      <c r="D26" s="568"/>
      <c r="E26" s="568"/>
      <c r="F26" s="566"/>
      <c r="G26" s="568"/>
      <c r="H26" s="568"/>
      <c r="I26" s="568"/>
      <c r="J26" s="568"/>
      <c r="K26" s="568"/>
      <c r="L26" s="568"/>
      <c r="M26" s="566"/>
      <c r="N26" s="568"/>
      <c r="O26" s="569"/>
    </row>
    <row r="27" spans="2:15" s="50" customFormat="1" ht="18" customHeight="1" x14ac:dyDescent="0.25">
      <c r="B27" s="565"/>
      <c r="C27" s="547" t="s">
        <v>276</v>
      </c>
      <c r="D27" s="566"/>
      <c r="E27" s="566"/>
      <c r="F27" s="566"/>
      <c r="G27" s="566"/>
      <c r="H27" s="566"/>
      <c r="I27" s="566"/>
      <c r="J27" s="570"/>
      <c r="K27" s="570"/>
      <c r="L27" s="570"/>
      <c r="M27" s="570"/>
      <c r="N27" s="570"/>
      <c r="O27" s="567"/>
    </row>
    <row r="28" spans="2:15" s="50" customFormat="1" ht="18" customHeight="1" x14ac:dyDescent="0.25">
      <c r="B28" s="565"/>
      <c r="C28" s="566" t="s">
        <v>279</v>
      </c>
      <c r="D28" s="566"/>
      <c r="E28" s="566"/>
      <c r="F28" s="566"/>
      <c r="G28" s="566"/>
      <c r="H28" s="566"/>
      <c r="I28" s="566"/>
      <c r="J28" s="570"/>
      <c r="K28" s="570"/>
      <c r="L28" s="570"/>
      <c r="M28" s="570"/>
      <c r="N28" s="570"/>
      <c r="O28" s="567"/>
    </row>
    <row r="29" spans="2:15" s="50" customFormat="1" ht="18" customHeight="1" x14ac:dyDescent="0.25">
      <c r="B29" s="565"/>
      <c r="C29" s="566"/>
      <c r="D29" s="514" t="s">
        <v>262</v>
      </c>
      <c r="E29" s="514" t="s">
        <v>263</v>
      </c>
      <c r="F29" s="654" t="s">
        <v>264</v>
      </c>
      <c r="G29" s="654"/>
      <c r="H29" s="654"/>
      <c r="I29" s="550" t="s">
        <v>265</v>
      </c>
      <c r="J29" s="551" t="s">
        <v>266</v>
      </c>
      <c r="K29" s="658" t="s">
        <v>267</v>
      </c>
      <c r="L29" s="658"/>
      <c r="M29" s="658"/>
      <c r="N29" s="658"/>
      <c r="O29" s="567"/>
    </row>
    <row r="30" spans="2:15" s="50" customFormat="1" ht="18" customHeight="1" x14ac:dyDescent="0.25">
      <c r="B30" s="565"/>
      <c r="C30" s="566"/>
      <c r="D30" s="552"/>
      <c r="E30" s="553"/>
      <c r="F30" s="645"/>
      <c r="G30" s="645"/>
      <c r="H30" s="645"/>
      <c r="I30" s="518"/>
      <c r="J30" s="518"/>
      <c r="K30" s="659"/>
      <c r="L30" s="660"/>
      <c r="M30" s="660"/>
      <c r="N30" s="660"/>
      <c r="O30" s="567"/>
    </row>
    <row r="31" spans="2:15" s="50" customFormat="1" ht="18" customHeight="1" x14ac:dyDescent="0.25">
      <c r="B31" s="565"/>
      <c r="C31" s="566"/>
      <c r="D31" s="552"/>
      <c r="E31" s="553"/>
      <c r="F31" s="645"/>
      <c r="G31" s="645"/>
      <c r="H31" s="645"/>
      <c r="I31" s="518"/>
      <c r="J31" s="518"/>
      <c r="K31" s="659"/>
      <c r="L31" s="660"/>
      <c r="M31" s="660"/>
      <c r="N31" s="660"/>
      <c r="O31" s="567"/>
    </row>
    <row r="32" spans="2:15" s="50" customFormat="1" ht="18" customHeight="1" x14ac:dyDescent="0.25">
      <c r="B32" s="565"/>
      <c r="C32" s="566"/>
      <c r="D32" s="566"/>
      <c r="E32" s="568"/>
      <c r="F32" s="568"/>
      <c r="G32" s="568"/>
      <c r="H32" s="568"/>
      <c r="I32" s="566"/>
      <c r="J32" s="566"/>
      <c r="K32" s="566"/>
      <c r="L32" s="566"/>
      <c r="M32" s="566"/>
      <c r="N32" s="570"/>
      <c r="O32" s="567"/>
    </row>
    <row r="33" spans="2:15" s="50" customFormat="1" ht="18" customHeight="1" x14ac:dyDescent="0.25">
      <c r="B33" s="565"/>
      <c r="C33" s="547" t="s">
        <v>268</v>
      </c>
      <c r="D33" s="568"/>
      <c r="E33" s="568"/>
      <c r="F33" s="568"/>
      <c r="G33" s="568"/>
      <c r="H33" s="568"/>
      <c r="I33" s="566"/>
      <c r="J33" s="566"/>
      <c r="K33" s="566"/>
      <c r="L33" s="571"/>
      <c r="M33" s="571"/>
      <c r="N33" s="571"/>
      <c r="O33" s="567"/>
    </row>
    <row r="34" spans="2:15" s="50" customFormat="1" ht="18" customHeight="1" x14ac:dyDescent="0.25">
      <c r="B34" s="565"/>
      <c r="C34" s="566"/>
      <c r="D34" s="566" t="s">
        <v>277</v>
      </c>
      <c r="E34" s="568"/>
      <c r="F34" s="568"/>
      <c r="G34" s="568"/>
      <c r="H34" s="568"/>
      <c r="I34" s="566"/>
      <c r="J34" s="566"/>
      <c r="K34" s="566"/>
      <c r="L34" s="571"/>
      <c r="M34" s="571"/>
      <c r="N34" s="571"/>
      <c r="O34" s="567"/>
    </row>
    <row r="35" spans="2:15" s="50" customFormat="1" ht="18" customHeight="1" x14ac:dyDescent="0.25">
      <c r="B35" s="565"/>
      <c r="C35" s="566"/>
      <c r="D35" s="517" t="s">
        <v>269</v>
      </c>
      <c r="E35" s="517" t="s">
        <v>270</v>
      </c>
      <c r="F35" s="643" t="s">
        <v>271</v>
      </c>
      <c r="G35" s="643"/>
      <c r="H35" s="643"/>
      <c r="I35" s="554"/>
      <c r="J35" s="644" t="s">
        <v>272</v>
      </c>
      <c r="K35" s="644"/>
      <c r="L35" s="644"/>
      <c r="M35" s="644"/>
      <c r="N35" s="570"/>
      <c r="O35" s="567"/>
    </row>
    <row r="36" spans="2:15" s="50" customFormat="1" ht="18" customHeight="1" x14ac:dyDescent="0.25">
      <c r="B36" s="565"/>
      <c r="C36" s="566"/>
      <c r="D36" s="572"/>
      <c r="E36" s="518"/>
      <c r="F36" s="645"/>
      <c r="G36" s="645"/>
      <c r="H36" s="646"/>
      <c r="I36" s="566"/>
      <c r="J36" s="656" t="str">
        <f>IF(D36&lt;0,-D36+(E36/60)+(F36/3600),IF(D36&gt;0,D36+(E36/60)+(F36/3600),"- - - - -"))</f>
        <v>- - - - -</v>
      </c>
      <c r="K36" s="656"/>
      <c r="L36" s="656"/>
      <c r="M36" s="656"/>
      <c r="N36" s="555"/>
      <c r="O36" s="567"/>
    </row>
    <row r="37" spans="2:15" s="51" customFormat="1" ht="18" customHeight="1" x14ac:dyDescent="0.25">
      <c r="B37" s="573"/>
      <c r="C37" s="574"/>
      <c r="D37" s="575"/>
      <c r="E37" s="524"/>
      <c r="F37" s="647"/>
      <c r="G37" s="647"/>
      <c r="H37" s="648"/>
      <c r="I37" s="566"/>
      <c r="J37" s="656" t="str">
        <f>IF(D37&lt;0,-D37+(E37/60)+(F37/3600),IF(D37&gt;0,D37+(E37/60)+(F37/3600),"- - - - -"))</f>
        <v>- - - - -</v>
      </c>
      <c r="K37" s="656"/>
      <c r="L37" s="656"/>
      <c r="M37" s="656"/>
      <c r="N37" s="555"/>
      <c r="O37" s="576"/>
    </row>
    <row r="38" spans="2:15" s="51" customFormat="1" ht="18" customHeight="1" x14ac:dyDescent="0.25">
      <c r="B38" s="573"/>
      <c r="C38" s="574"/>
      <c r="D38" s="574"/>
      <c r="E38" s="574"/>
      <c r="F38" s="574"/>
      <c r="G38" s="574"/>
      <c r="H38" s="574"/>
      <c r="I38" s="574"/>
      <c r="J38" s="574"/>
      <c r="K38" s="574"/>
      <c r="L38" s="574"/>
      <c r="M38" s="574"/>
      <c r="N38" s="574"/>
      <c r="O38" s="576"/>
    </row>
    <row r="39" spans="2:15" s="50" customFormat="1" ht="18" customHeight="1" x14ac:dyDescent="0.25">
      <c r="B39" s="565"/>
      <c r="C39" s="566"/>
      <c r="D39" s="517" t="s">
        <v>269</v>
      </c>
      <c r="E39" s="643" t="s">
        <v>273</v>
      </c>
      <c r="F39" s="643"/>
      <c r="G39" s="554"/>
      <c r="H39" s="554"/>
      <c r="I39" s="554"/>
      <c r="J39" s="643" t="s">
        <v>272</v>
      </c>
      <c r="K39" s="643"/>
      <c r="L39" s="643"/>
      <c r="M39" s="643"/>
      <c r="N39" s="568"/>
      <c r="O39" s="567"/>
    </row>
    <row r="40" spans="2:15" s="50" customFormat="1" ht="18" customHeight="1" x14ac:dyDescent="0.25">
      <c r="B40" s="565"/>
      <c r="C40" s="566"/>
      <c r="D40" s="572"/>
      <c r="E40" s="645"/>
      <c r="F40" s="646"/>
      <c r="G40" s="566"/>
      <c r="H40" s="527"/>
      <c r="I40" s="556"/>
      <c r="J40" s="657" t="str">
        <f>IF(D40&lt;0,-D40+(E40/60),IF(D40&gt;0,D40+(E40/60),"- - - - -"))</f>
        <v>- - - - -</v>
      </c>
      <c r="K40" s="657"/>
      <c r="L40" s="657"/>
      <c r="M40" s="657"/>
      <c r="N40" s="568"/>
      <c r="O40" s="567"/>
    </row>
    <row r="41" spans="2:15" s="50" customFormat="1" ht="18" customHeight="1" x14ac:dyDescent="0.25">
      <c r="B41" s="565"/>
      <c r="C41" s="566"/>
      <c r="D41" s="575"/>
      <c r="E41" s="647"/>
      <c r="F41" s="648"/>
      <c r="G41" s="566"/>
      <c r="H41" s="527"/>
      <c r="I41" s="556"/>
      <c r="J41" s="657" t="str">
        <f>IF(D41&lt;0,-D41+(E41/60),IF(D41&gt;0,D41+(E41/60),"- - - - -"))</f>
        <v>- - - - -</v>
      </c>
      <c r="K41" s="657"/>
      <c r="L41" s="657"/>
      <c r="M41" s="657"/>
      <c r="N41" s="568"/>
      <c r="O41" s="567"/>
    </row>
    <row r="42" spans="2:15" s="50" customFormat="1" ht="18" customHeight="1" x14ac:dyDescent="0.25">
      <c r="B42" s="565"/>
      <c r="C42" s="566"/>
      <c r="D42" s="566"/>
      <c r="E42" s="566"/>
      <c r="F42" s="566"/>
      <c r="G42" s="566"/>
      <c r="H42" s="566"/>
      <c r="I42" s="566"/>
      <c r="J42" s="566"/>
      <c r="K42" s="566"/>
      <c r="L42" s="568"/>
      <c r="M42" s="568"/>
      <c r="N42" s="568"/>
      <c r="O42" s="567"/>
    </row>
    <row r="43" spans="2:15" s="51" customFormat="1" ht="6" customHeight="1" x14ac:dyDescent="0.25">
      <c r="B43" s="577"/>
      <c r="C43" s="578"/>
      <c r="D43" s="578"/>
      <c r="E43" s="578"/>
      <c r="F43" s="578"/>
      <c r="G43" s="578"/>
      <c r="H43" s="578"/>
      <c r="I43" s="578"/>
      <c r="J43" s="578"/>
      <c r="K43" s="578"/>
      <c r="L43" s="578"/>
      <c r="M43" s="578"/>
      <c r="N43" s="578"/>
      <c r="O43" s="579"/>
    </row>
    <row r="44" spans="2:15" ht="15.6" x14ac:dyDescent="0.25">
      <c r="B44" s="557" t="s">
        <v>5</v>
      </c>
      <c r="C44" s="558"/>
      <c r="D44" s="558"/>
      <c r="E44" s="558"/>
      <c r="F44" s="558"/>
      <c r="G44" s="558"/>
      <c r="H44" s="558"/>
      <c r="I44" s="558"/>
      <c r="J44" s="558"/>
      <c r="K44" s="558"/>
      <c r="L44" s="558"/>
      <c r="M44" s="558"/>
      <c r="N44" s="558"/>
      <c r="O44" s="559"/>
    </row>
    <row r="45" spans="2:15" ht="66" customHeight="1" x14ac:dyDescent="0.25">
      <c r="B45" s="109"/>
      <c r="C45" s="655"/>
      <c r="D45" s="655"/>
      <c r="E45" s="655"/>
      <c r="F45" s="655"/>
      <c r="G45" s="655"/>
      <c r="H45" s="655"/>
      <c r="I45" s="655"/>
      <c r="J45" s="655"/>
      <c r="K45" s="655"/>
      <c r="L45" s="655"/>
      <c r="M45" s="655"/>
      <c r="N45" s="655"/>
      <c r="O45" s="202"/>
    </row>
    <row r="46" spans="2:15" x14ac:dyDescent="0.25">
      <c r="B46" s="110"/>
      <c r="C46" s="111"/>
      <c r="D46" s="111"/>
      <c r="E46" s="111"/>
      <c r="F46" s="111"/>
      <c r="G46" s="111"/>
      <c r="H46" s="111"/>
      <c r="I46" s="111"/>
      <c r="J46" s="111"/>
      <c r="K46" s="111"/>
      <c r="L46" s="111"/>
      <c r="M46" s="111"/>
      <c r="N46" s="111"/>
      <c r="O46" s="112"/>
    </row>
    <row r="47" spans="2:15" x14ac:dyDescent="0.25">
      <c r="B47" s="113" t="s">
        <v>274</v>
      </c>
      <c r="C47" s="1"/>
      <c r="D47" s="1"/>
      <c r="E47" s="1"/>
      <c r="F47" s="1"/>
      <c r="G47" s="1"/>
      <c r="H47" s="1"/>
      <c r="I47" s="1"/>
      <c r="J47" s="1"/>
      <c r="K47" s="1"/>
      <c r="L47" s="1"/>
      <c r="M47" s="1"/>
      <c r="N47" s="1"/>
      <c r="O47" s="1"/>
    </row>
    <row r="49" spans="2:15" s="51" customFormat="1" ht="9" customHeight="1" x14ac:dyDescent="0.25">
      <c r="B49" s="52"/>
      <c r="C49" s="52"/>
      <c r="D49" s="52"/>
      <c r="E49" s="52"/>
      <c r="F49" s="52"/>
      <c r="G49" s="52"/>
      <c r="H49" s="52"/>
      <c r="I49" s="52"/>
      <c r="J49" s="52"/>
      <c r="K49" s="52"/>
      <c r="L49" s="52"/>
      <c r="M49" s="52"/>
      <c r="N49" s="52"/>
      <c r="O49" s="52"/>
    </row>
    <row r="50" spans="2:15" s="51" customFormat="1" ht="18" customHeight="1" x14ac:dyDescent="0.25">
      <c r="B50" s="52"/>
      <c r="C50" s="52"/>
      <c r="D50" s="52"/>
      <c r="E50" s="52"/>
      <c r="F50" s="52"/>
      <c r="G50" s="52"/>
      <c r="H50" s="52"/>
      <c r="I50" s="52"/>
      <c r="J50" s="52"/>
      <c r="K50" s="52"/>
      <c r="L50" s="52"/>
      <c r="M50" s="52"/>
      <c r="N50" s="52"/>
      <c r="O50" s="52"/>
    </row>
    <row r="51" spans="2:15" ht="45" customHeight="1" x14ac:dyDescent="0.25"/>
  </sheetData>
  <sheetProtection algorithmName="SHA-512" hashValue="UDJvSMhBybBjvgf7Ur6tOVKlePvlai+mW0kAvv9Wf3cRdSXAwRvUeNnz1f1gDW28Q63BedVnemxQiPzXMfQrSQ==" saltValue="6Wgxo8wAfI97jevC7XVBnA==" spinCount="100000" sheet="1" objects="1" scenarios="1"/>
  <mergeCells count="39">
    <mergeCell ref="F31:H31"/>
    <mergeCell ref="K31:N31"/>
    <mergeCell ref="K24:N24"/>
    <mergeCell ref="F25:H25"/>
    <mergeCell ref="F29:H29"/>
    <mergeCell ref="K29:N29"/>
    <mergeCell ref="F30:H30"/>
    <mergeCell ref="K30:N30"/>
    <mergeCell ref="C45:N45"/>
    <mergeCell ref="J36:M36"/>
    <mergeCell ref="J37:M37"/>
    <mergeCell ref="E39:F39"/>
    <mergeCell ref="J39:M39"/>
    <mergeCell ref="E40:F40"/>
    <mergeCell ref="J40:M40"/>
    <mergeCell ref="E41:F41"/>
    <mergeCell ref="J41:M41"/>
    <mergeCell ref="C14:D14"/>
    <mergeCell ref="C13:D13"/>
    <mergeCell ref="C12:E12"/>
    <mergeCell ref="M13:N13"/>
    <mergeCell ref="F18:H18"/>
    <mergeCell ref="K18:N18"/>
    <mergeCell ref="F35:H35"/>
    <mergeCell ref="J35:M35"/>
    <mergeCell ref="F36:H36"/>
    <mergeCell ref="F37:H37"/>
    <mergeCell ref="F12:N12"/>
    <mergeCell ref="F19:H19"/>
    <mergeCell ref="K19:N19"/>
    <mergeCell ref="F20:H20"/>
    <mergeCell ref="K20:N20"/>
    <mergeCell ref="F21:H21"/>
    <mergeCell ref="K21:N21"/>
    <mergeCell ref="F22:H22"/>
    <mergeCell ref="K22:N22"/>
    <mergeCell ref="F23:H23"/>
    <mergeCell ref="K23:N23"/>
    <mergeCell ref="F24:H24"/>
  </mergeCells>
  <phoneticPr fontId="0" type="noConversion"/>
  <printOptions horizontalCentered="1" verticalCentered="1"/>
  <pageMargins left="0.75" right="0.75" top="1" bottom="1" header="0.5" footer="0.5"/>
  <pageSetup scale="83" orientation="portrait" r:id="rId1"/>
  <headerFooter alignWithMargins="0">
    <oddFooter>&amp;L(Version 5.0, revised July 2025)</oddFooter>
  </headerFooter>
  <drawing r:id="rId2"/>
  <legacyDrawing r:id="rId3"/>
  <controls>
    <mc:AlternateContent xmlns:mc="http://schemas.openxmlformats.org/markup-compatibility/2006">
      <mc:Choice Requires="x14">
        <control shapeId="90123" r:id="rId4" name="CheckBox1">
          <controlPr defaultSize="0" autoFill="0" autoLine="0" r:id="rId5">
            <anchor moveWithCells="1">
              <from>
                <xdr:col>4</xdr:col>
                <xdr:colOff>137160</xdr:colOff>
                <xdr:row>12</xdr:row>
                <xdr:rowOff>38100</xdr:rowOff>
              </from>
              <to>
                <xdr:col>4</xdr:col>
                <xdr:colOff>792480</xdr:colOff>
                <xdr:row>13</xdr:row>
                <xdr:rowOff>7620</xdr:rowOff>
              </to>
            </anchor>
          </controlPr>
        </control>
      </mc:Choice>
      <mc:Fallback>
        <control shapeId="90123" r:id="rId4" name="CheckBox1"/>
      </mc:Fallback>
    </mc:AlternateContent>
    <mc:AlternateContent xmlns:mc="http://schemas.openxmlformats.org/markup-compatibility/2006">
      <mc:Choice Requires="x14">
        <control shapeId="90124" r:id="rId6" name="CheckBox2">
          <controlPr defaultSize="0" autoFill="0" autoLine="0" r:id="rId7">
            <anchor moveWithCells="1">
              <from>
                <xdr:col>5</xdr:col>
                <xdr:colOff>114300</xdr:colOff>
                <xdr:row>12</xdr:row>
                <xdr:rowOff>38100</xdr:rowOff>
              </from>
              <to>
                <xdr:col>7</xdr:col>
                <xdr:colOff>182880</xdr:colOff>
                <xdr:row>13</xdr:row>
                <xdr:rowOff>7620</xdr:rowOff>
              </to>
            </anchor>
          </controlPr>
        </control>
      </mc:Choice>
      <mc:Fallback>
        <control shapeId="90124" r:id="rId6" name="CheckBox2"/>
      </mc:Fallback>
    </mc:AlternateContent>
    <mc:AlternateContent xmlns:mc="http://schemas.openxmlformats.org/markup-compatibility/2006">
      <mc:Choice Requires="x14">
        <control shapeId="90125" r:id="rId8" name="CheckBox3">
          <controlPr defaultSize="0" autoFill="0" autoLine="0" r:id="rId9">
            <anchor moveWithCells="1">
              <from>
                <xdr:col>8</xdr:col>
                <xdr:colOff>114300</xdr:colOff>
                <xdr:row>12</xdr:row>
                <xdr:rowOff>38100</xdr:rowOff>
              </from>
              <to>
                <xdr:col>11</xdr:col>
                <xdr:colOff>518160</xdr:colOff>
                <xdr:row>13</xdr:row>
                <xdr:rowOff>7620</xdr:rowOff>
              </to>
            </anchor>
          </controlPr>
        </control>
      </mc:Choice>
      <mc:Fallback>
        <control shapeId="90125" r:id="rId8" name="CheckBox3"/>
      </mc:Fallback>
    </mc:AlternateContent>
    <mc:AlternateContent xmlns:mc="http://schemas.openxmlformats.org/markup-compatibility/2006">
      <mc:Choice Requires="x14">
        <control shapeId="90126" r:id="rId10" name="CheckBox4">
          <controlPr defaultSize="0" autoFill="0" autoLine="0" r:id="rId11">
            <anchor moveWithCells="1">
              <from>
                <xdr:col>4</xdr:col>
                <xdr:colOff>137160</xdr:colOff>
                <xdr:row>13</xdr:row>
                <xdr:rowOff>30480</xdr:rowOff>
              </from>
              <to>
                <xdr:col>4</xdr:col>
                <xdr:colOff>792480</xdr:colOff>
                <xdr:row>14</xdr:row>
                <xdr:rowOff>0</xdr:rowOff>
              </to>
            </anchor>
          </controlPr>
        </control>
      </mc:Choice>
      <mc:Fallback>
        <control shapeId="90126" r:id="rId10" name="CheckBox4"/>
      </mc:Fallback>
    </mc:AlternateContent>
    <mc:AlternateContent xmlns:mc="http://schemas.openxmlformats.org/markup-compatibility/2006">
      <mc:Choice Requires="x14">
        <control shapeId="90127" r:id="rId12" name="CheckBox5">
          <controlPr defaultSize="0" autoFill="0" autoLine="0" r:id="rId13">
            <anchor moveWithCells="1">
              <from>
                <xdr:col>5</xdr:col>
                <xdr:colOff>99060</xdr:colOff>
                <xdr:row>13</xdr:row>
                <xdr:rowOff>30480</xdr:rowOff>
              </from>
              <to>
                <xdr:col>7</xdr:col>
                <xdr:colOff>167640</xdr:colOff>
                <xdr:row>14</xdr:row>
                <xdr:rowOff>0</xdr:rowOff>
              </to>
            </anchor>
          </controlPr>
        </control>
      </mc:Choice>
      <mc:Fallback>
        <control shapeId="90127" r:id="rId12" name="CheckBox5"/>
      </mc:Fallback>
    </mc:AlternateContent>
    <mc:AlternateContent xmlns:mc="http://schemas.openxmlformats.org/markup-compatibility/2006">
      <mc:Choice Requires="x14">
        <control shapeId="90128" r:id="rId14" name="CheckBox6">
          <controlPr defaultSize="0" autoFill="0" autoLine="0" r:id="rId15">
            <anchor moveWithCells="1">
              <from>
                <xdr:col>8</xdr:col>
                <xdr:colOff>99060</xdr:colOff>
                <xdr:row>13</xdr:row>
                <xdr:rowOff>30480</xdr:rowOff>
              </from>
              <to>
                <xdr:col>11</xdr:col>
                <xdr:colOff>434340</xdr:colOff>
                <xdr:row>14</xdr:row>
                <xdr:rowOff>0</xdr:rowOff>
              </to>
            </anchor>
          </controlPr>
        </control>
      </mc:Choice>
      <mc:Fallback>
        <control shapeId="90128" r:id="rId14" name="CheckBox6"/>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D9B7-5E82-40F3-A966-F15F1A2395EA}">
  <sheetPr codeName="Sheet15">
    <pageSetUpPr fitToPage="1"/>
  </sheetPr>
  <dimension ref="B1:O50"/>
  <sheetViews>
    <sheetView showGridLines="0" showRowColHeaders="0" zoomScaleNormal="85" zoomScaleSheetLayoutView="50" workbookViewId="0">
      <selection activeCell="F12" sqref="F12:N12"/>
    </sheetView>
  </sheetViews>
  <sheetFormatPr defaultColWidth="9.33203125" defaultRowHeight="13.2" x14ac:dyDescent="0.25"/>
  <cols>
    <col min="1" max="1" width="15.33203125" style="52" customWidth="1"/>
    <col min="2" max="3" width="3.77734375" style="52" customWidth="1"/>
    <col min="4" max="4" width="17.77734375" style="52" customWidth="1"/>
    <col min="5" max="5" width="14.77734375" style="52" customWidth="1"/>
    <col min="6" max="6" width="3.77734375" style="52" customWidth="1"/>
    <col min="7" max="7" width="4.77734375" style="52" customWidth="1"/>
    <col min="8" max="8" width="5.77734375" style="52" customWidth="1"/>
    <col min="9" max="11" width="3.77734375" style="52" customWidth="1"/>
    <col min="12" max="12" width="12.77734375" style="52" customWidth="1"/>
    <col min="13" max="13" width="3.77734375" style="52" customWidth="1"/>
    <col min="14" max="14" width="32.77734375" style="52" customWidth="1"/>
    <col min="15" max="15" width="3.77734375" style="52" customWidth="1"/>
    <col min="16" max="16384" width="9.33203125" style="52"/>
  </cols>
  <sheetData>
    <row r="1" spans="2:15" s="44" customFormat="1" ht="3" customHeight="1" x14ac:dyDescent="0.25"/>
    <row r="2" spans="2:15" s="46" customFormat="1" ht="21" customHeight="1" x14ac:dyDescent="0.35">
      <c r="B2" s="11" t="s">
        <v>295</v>
      </c>
      <c r="C2" s="102"/>
      <c r="D2" s="102"/>
      <c r="E2" s="102"/>
      <c r="F2" s="102"/>
      <c r="G2" s="102"/>
      <c r="H2" s="102"/>
      <c r="I2" s="102"/>
      <c r="J2" s="25"/>
      <c r="K2" s="25"/>
      <c r="L2" s="101"/>
      <c r="M2" s="101"/>
      <c r="N2" s="101"/>
      <c r="O2" s="353" t="s">
        <v>255</v>
      </c>
    </row>
    <row r="3" spans="2:15" s="46" customFormat="1" ht="5.25" customHeight="1" x14ac:dyDescent="0.35">
      <c r="B3" s="312"/>
      <c r="C3" s="312"/>
      <c r="D3" s="312"/>
      <c r="E3" s="312"/>
      <c r="F3" s="312"/>
      <c r="G3" s="312"/>
      <c r="H3" s="312"/>
      <c r="I3" s="312"/>
      <c r="J3" s="313"/>
      <c r="K3" s="313"/>
      <c r="L3" s="313"/>
      <c r="M3" s="236"/>
      <c r="N3" s="236"/>
      <c r="O3" s="314"/>
    </row>
    <row r="4" spans="2:15" s="46" customFormat="1" ht="21" customHeight="1" x14ac:dyDescent="0.35">
      <c r="B4" s="11" t="str">
        <f>CONCATENATE(Cover!D21,"  ",Cover!E21)</f>
        <v xml:space="preserve">FACILITY NAME:  </v>
      </c>
      <c r="C4" s="102"/>
      <c r="D4" s="102"/>
      <c r="E4" s="102"/>
      <c r="F4" s="102"/>
      <c r="G4" s="102"/>
      <c r="H4" s="102"/>
      <c r="I4" s="315"/>
      <c r="J4" s="316" t="str">
        <f>CONCATENATE(Cover!D26,"  ",Cover!E26)</f>
        <v xml:space="preserve">CONSULTANT:  </v>
      </c>
      <c r="K4" s="25"/>
      <c r="L4" s="25"/>
      <c r="M4" s="317"/>
      <c r="N4" s="317"/>
      <c r="O4" s="318"/>
    </row>
    <row r="5" spans="2:15" s="47" customFormat="1" ht="5.25" customHeight="1" x14ac:dyDescent="0.3">
      <c r="B5" s="2"/>
      <c r="C5" s="2"/>
      <c r="D5" s="2"/>
      <c r="E5" s="2"/>
      <c r="F5" s="2"/>
      <c r="G5" s="2"/>
      <c r="H5" s="2"/>
      <c r="I5" s="2"/>
      <c r="J5" s="2"/>
      <c r="K5" s="2"/>
      <c r="L5" s="2"/>
      <c r="M5" s="2"/>
      <c r="N5" s="2"/>
      <c r="O5" s="2"/>
    </row>
    <row r="6" spans="2:15" s="47" customFormat="1" ht="21" customHeight="1" x14ac:dyDescent="0.3">
      <c r="B6" s="30" t="str">
        <f>CONCATENATE(Cover!D23,"  ",Cover!E23)</f>
        <v xml:space="preserve">DWEE PROGRAM NO.:  </v>
      </c>
      <c r="C6" s="103"/>
      <c r="D6" s="103"/>
      <c r="E6" s="103"/>
      <c r="F6" s="103"/>
      <c r="G6" s="103"/>
      <c r="H6" s="103"/>
      <c r="I6" s="103"/>
      <c r="J6" s="32" t="str">
        <f>CONCATENATE(Cover!D24,"  ",Cover!E24)</f>
        <v xml:space="preserve">DWEE FACILITY NO.:  </v>
      </c>
      <c r="K6" s="34"/>
      <c r="L6" s="34"/>
      <c r="M6" s="34"/>
      <c r="N6" s="34"/>
      <c r="O6" s="29"/>
    </row>
    <row r="7" spans="2:15" s="47" customFormat="1" ht="4.5" customHeight="1" x14ac:dyDescent="0.3">
      <c r="B7" s="2"/>
      <c r="C7" s="2"/>
      <c r="D7" s="2"/>
      <c r="E7" s="2"/>
      <c r="F7" s="2"/>
      <c r="G7" s="2"/>
      <c r="H7" s="2"/>
      <c r="I7" s="2"/>
      <c r="J7" s="7"/>
      <c r="K7" s="7"/>
      <c r="L7" s="7"/>
      <c r="M7" s="7"/>
      <c r="N7" s="7"/>
      <c r="O7" s="8"/>
    </row>
    <row r="8" spans="2:15" s="47" customFormat="1" ht="21" customHeight="1" x14ac:dyDescent="0.3">
      <c r="B8" s="31" t="str">
        <f>IF(Cover!E27="",Cover!D27,CONCATENATE(Cover!D27,"  ",TEXT(Cover!E27,"dd-mmm-yy")))</f>
        <v>COMPLETION DATE:</v>
      </c>
      <c r="C8" s="104"/>
      <c r="D8" s="104"/>
      <c r="E8" s="104"/>
      <c r="F8" s="104"/>
      <c r="G8" s="104"/>
      <c r="H8" s="104"/>
      <c r="I8" s="104"/>
      <c r="J8" s="33" t="str">
        <f>CONCATENATE(Cover!D28,"  ",Cover!E28)</f>
        <v xml:space="preserve">PREPARED BY:  </v>
      </c>
      <c r="K8" s="26"/>
      <c r="L8" s="26"/>
      <c r="M8" s="26"/>
      <c r="N8" s="26"/>
      <c r="O8" s="29"/>
    </row>
    <row r="9" spans="2:15" s="48" customFormat="1" ht="3" customHeight="1" x14ac:dyDescent="0.3">
      <c r="B9" s="3"/>
      <c r="C9" s="3"/>
      <c r="D9" s="3"/>
      <c r="E9" s="3"/>
      <c r="F9" s="3"/>
      <c r="G9" s="3"/>
      <c r="H9" s="3"/>
      <c r="I9" s="3"/>
      <c r="J9" s="3"/>
      <c r="K9" s="35"/>
      <c r="L9" s="35"/>
      <c r="M9" s="35"/>
      <c r="N9" s="35"/>
      <c r="O9" s="28"/>
    </row>
    <row r="10" spans="2:15" s="48" customFormat="1" ht="21" customHeight="1" x14ac:dyDescent="0.3">
      <c r="B10" s="536" t="s">
        <v>257</v>
      </c>
      <c r="C10" s="537"/>
      <c r="D10" s="537"/>
      <c r="E10" s="537"/>
      <c r="F10" s="537"/>
      <c r="G10" s="537"/>
      <c r="H10" s="537"/>
      <c r="I10" s="537"/>
      <c r="J10" s="537"/>
      <c r="K10" s="537"/>
      <c r="L10" s="537"/>
      <c r="M10" s="537"/>
      <c r="N10" s="537"/>
      <c r="O10" s="538"/>
    </row>
    <row r="11" spans="2:15" s="49" customFormat="1" ht="6" customHeight="1" x14ac:dyDescent="0.25">
      <c r="B11" s="539"/>
      <c r="C11" s="540"/>
      <c r="D11" s="540"/>
      <c r="E11" s="540"/>
      <c r="F11" s="540"/>
      <c r="G11" s="540"/>
      <c r="H11" s="540"/>
      <c r="I11" s="540"/>
      <c r="J11" s="540"/>
      <c r="K11" s="540"/>
      <c r="L11" s="540"/>
      <c r="M11" s="540"/>
      <c r="N11" s="540"/>
      <c r="O11" s="541"/>
    </row>
    <row r="12" spans="2:15" s="51" customFormat="1" ht="18" customHeight="1" x14ac:dyDescent="0.25">
      <c r="B12" s="542"/>
      <c r="C12" s="652" t="s">
        <v>258</v>
      </c>
      <c r="D12" s="652"/>
      <c r="E12" s="652"/>
      <c r="F12" s="649"/>
      <c r="G12" s="649"/>
      <c r="H12" s="649"/>
      <c r="I12" s="649"/>
      <c r="J12" s="649"/>
      <c r="K12" s="649"/>
      <c r="L12" s="649"/>
      <c r="M12" s="649"/>
      <c r="N12" s="649"/>
      <c r="O12" s="543"/>
    </row>
    <row r="13" spans="2:15" s="51" customFormat="1" ht="18" customHeight="1" x14ac:dyDescent="0.25">
      <c r="B13" s="544"/>
      <c r="C13" s="651" t="s">
        <v>259</v>
      </c>
      <c r="D13" s="651"/>
      <c r="E13" s="527"/>
      <c r="F13" s="527"/>
      <c r="G13" s="527"/>
      <c r="H13" s="527"/>
      <c r="I13" s="527"/>
      <c r="J13" s="527"/>
      <c r="K13" s="527"/>
      <c r="L13" s="527"/>
      <c r="M13" s="653"/>
      <c r="N13" s="653"/>
      <c r="O13" s="545"/>
    </row>
    <row r="14" spans="2:15" s="51" customFormat="1" ht="18" customHeight="1" x14ac:dyDescent="0.25">
      <c r="B14" s="544"/>
      <c r="C14" s="650" t="s">
        <v>260</v>
      </c>
      <c r="D14" s="650"/>
      <c r="E14" s="546"/>
      <c r="F14" s="527"/>
      <c r="G14" s="546"/>
      <c r="H14" s="546"/>
      <c r="I14" s="546"/>
      <c r="J14" s="546"/>
      <c r="K14" s="546"/>
      <c r="L14" s="546"/>
      <c r="M14" s="527"/>
      <c r="N14" s="546"/>
      <c r="O14" s="545"/>
    </row>
    <row r="15" spans="2:15" s="51" customFormat="1" ht="18" customHeight="1" x14ac:dyDescent="0.25">
      <c r="B15" s="544"/>
      <c r="C15" s="546"/>
      <c r="D15" s="546"/>
      <c r="E15" s="546"/>
      <c r="F15" s="527"/>
      <c r="G15" s="546"/>
      <c r="H15" s="546"/>
      <c r="I15" s="546"/>
      <c r="J15" s="546"/>
      <c r="K15" s="546"/>
      <c r="L15" s="546"/>
      <c r="M15" s="527"/>
      <c r="N15" s="546"/>
      <c r="O15" s="545"/>
    </row>
    <row r="16" spans="2:15" s="50" customFormat="1" ht="18" customHeight="1" x14ac:dyDescent="0.25">
      <c r="B16" s="544"/>
      <c r="C16" s="547" t="s">
        <v>280</v>
      </c>
      <c r="D16" s="527"/>
      <c r="E16" s="527"/>
      <c r="F16" s="527"/>
      <c r="G16" s="527"/>
      <c r="H16" s="527"/>
      <c r="I16" s="527"/>
      <c r="J16" s="548"/>
      <c r="K16" s="548"/>
      <c r="L16" s="548"/>
      <c r="M16" s="548"/>
      <c r="N16" s="548"/>
      <c r="O16" s="549"/>
    </row>
    <row r="17" spans="2:15" s="50" customFormat="1" ht="18" customHeight="1" x14ac:dyDescent="0.25">
      <c r="B17" s="544"/>
      <c r="C17" s="527" t="s">
        <v>281</v>
      </c>
      <c r="D17" s="527"/>
      <c r="E17" s="527"/>
      <c r="F17" s="527"/>
      <c r="G17" s="527"/>
      <c r="H17" s="527"/>
      <c r="I17" s="527"/>
      <c r="J17" s="548"/>
      <c r="K17" s="548"/>
      <c r="L17" s="548"/>
      <c r="M17" s="548"/>
      <c r="N17" s="548"/>
      <c r="O17" s="549"/>
    </row>
    <row r="18" spans="2:15" s="50" customFormat="1" ht="18" customHeight="1" x14ac:dyDescent="0.25">
      <c r="B18" s="544"/>
      <c r="C18" s="527"/>
      <c r="D18" s="514" t="s">
        <v>262</v>
      </c>
      <c r="E18" s="514" t="s">
        <v>263</v>
      </c>
      <c r="F18" s="654" t="s">
        <v>264</v>
      </c>
      <c r="G18" s="654"/>
      <c r="H18" s="654"/>
      <c r="I18" s="550" t="s">
        <v>265</v>
      </c>
      <c r="J18" s="551" t="s">
        <v>266</v>
      </c>
      <c r="K18" s="658" t="s">
        <v>267</v>
      </c>
      <c r="L18" s="658"/>
      <c r="M18" s="658"/>
      <c r="N18" s="658"/>
      <c r="O18" s="549"/>
    </row>
    <row r="19" spans="2:15" s="50" customFormat="1" ht="18" customHeight="1" x14ac:dyDescent="0.25">
      <c r="B19" s="544"/>
      <c r="C19" s="527"/>
      <c r="D19" s="552"/>
      <c r="E19" s="553"/>
      <c r="F19" s="661"/>
      <c r="G19" s="661"/>
      <c r="H19" s="661"/>
      <c r="I19" s="589"/>
      <c r="J19" s="589"/>
      <c r="K19" s="662"/>
      <c r="L19" s="663"/>
      <c r="M19" s="663"/>
      <c r="N19" s="663"/>
      <c r="O19" s="549"/>
    </row>
    <row r="20" spans="2:15" s="50" customFormat="1" ht="18" customHeight="1" x14ac:dyDescent="0.25">
      <c r="B20" s="544"/>
      <c r="C20" s="527"/>
      <c r="D20" s="552"/>
      <c r="E20" s="553"/>
      <c r="F20" s="661"/>
      <c r="G20" s="661"/>
      <c r="H20" s="661"/>
      <c r="I20" s="589"/>
      <c r="J20" s="589"/>
      <c r="K20" s="662"/>
      <c r="L20" s="663"/>
      <c r="M20" s="663"/>
      <c r="N20" s="663"/>
      <c r="O20" s="549"/>
    </row>
    <row r="21" spans="2:15" s="50" customFormat="1" ht="18" customHeight="1" x14ac:dyDescent="0.25">
      <c r="B21" s="544"/>
      <c r="C21" s="527"/>
      <c r="D21" s="552"/>
      <c r="E21" s="553"/>
      <c r="F21" s="661"/>
      <c r="G21" s="661"/>
      <c r="H21" s="661"/>
      <c r="I21" s="589"/>
      <c r="J21" s="589"/>
      <c r="K21" s="662"/>
      <c r="L21" s="663"/>
      <c r="M21" s="663"/>
      <c r="N21" s="663"/>
      <c r="O21" s="549"/>
    </row>
    <row r="22" spans="2:15" s="50" customFormat="1" ht="18" customHeight="1" x14ac:dyDescent="0.25">
      <c r="B22" s="544"/>
      <c r="C22" s="527"/>
      <c r="D22" s="552"/>
      <c r="E22" s="553"/>
      <c r="F22" s="661"/>
      <c r="G22" s="661"/>
      <c r="H22" s="661"/>
      <c r="I22" s="589"/>
      <c r="J22" s="589"/>
      <c r="K22" s="662"/>
      <c r="L22" s="663"/>
      <c r="M22" s="663"/>
      <c r="N22" s="663"/>
      <c r="O22" s="549"/>
    </row>
    <row r="23" spans="2:15" s="50" customFormat="1" ht="18" customHeight="1" x14ac:dyDescent="0.25">
      <c r="B23" s="544"/>
      <c r="C23" s="527"/>
      <c r="D23" s="552"/>
      <c r="E23" s="553"/>
      <c r="F23" s="661"/>
      <c r="G23" s="661"/>
      <c r="H23" s="661"/>
      <c r="I23" s="589"/>
      <c r="J23" s="589"/>
      <c r="K23" s="590"/>
      <c r="L23" s="591"/>
      <c r="M23" s="591"/>
      <c r="N23" s="591"/>
      <c r="O23" s="549"/>
    </row>
    <row r="24" spans="2:15" s="50" customFormat="1" ht="18" customHeight="1" x14ac:dyDescent="0.25">
      <c r="B24" s="544"/>
      <c r="C24" s="527"/>
      <c r="D24" s="552"/>
      <c r="E24" s="553"/>
      <c r="F24" s="661"/>
      <c r="G24" s="661"/>
      <c r="H24" s="661"/>
      <c r="I24" s="589"/>
      <c r="J24" s="589"/>
      <c r="K24" s="590"/>
      <c r="L24" s="591"/>
      <c r="M24" s="591"/>
      <c r="N24" s="591"/>
      <c r="O24" s="549"/>
    </row>
    <row r="25" spans="2:15" s="50" customFormat="1" ht="18" customHeight="1" x14ac:dyDescent="0.25">
      <c r="B25" s="544"/>
      <c r="C25" s="527"/>
      <c r="D25" s="552"/>
      <c r="E25" s="553"/>
      <c r="F25" s="661"/>
      <c r="G25" s="661"/>
      <c r="H25" s="661"/>
      <c r="I25" s="589"/>
      <c r="J25" s="589"/>
      <c r="K25" s="590"/>
      <c r="L25" s="591"/>
      <c r="M25" s="591"/>
      <c r="N25" s="591"/>
      <c r="O25" s="549"/>
    </row>
    <row r="26" spans="2:15" s="50" customFormat="1" ht="18" customHeight="1" x14ac:dyDescent="0.25">
      <c r="B26" s="544"/>
      <c r="C26" s="527"/>
      <c r="D26" s="552"/>
      <c r="E26" s="553"/>
      <c r="F26" s="661"/>
      <c r="G26" s="661"/>
      <c r="H26" s="661"/>
      <c r="I26" s="589"/>
      <c r="J26" s="589"/>
      <c r="K26" s="662"/>
      <c r="L26" s="663"/>
      <c r="M26" s="663"/>
      <c r="N26" s="663"/>
      <c r="O26" s="549"/>
    </row>
    <row r="27" spans="2:15" s="50" customFormat="1" ht="18" customHeight="1" x14ac:dyDescent="0.25">
      <c r="B27" s="544"/>
      <c r="C27" s="527"/>
      <c r="D27" s="552"/>
      <c r="E27" s="553"/>
      <c r="F27" s="661"/>
      <c r="G27" s="661"/>
      <c r="H27" s="661"/>
      <c r="I27" s="589"/>
      <c r="J27" s="589"/>
      <c r="K27" s="662"/>
      <c r="L27" s="663"/>
      <c r="M27" s="663"/>
      <c r="N27" s="663"/>
      <c r="O27" s="549"/>
    </row>
    <row r="28" spans="2:15" s="50" customFormat="1" ht="18" customHeight="1" x14ac:dyDescent="0.25">
      <c r="B28" s="544"/>
      <c r="C28" s="527"/>
      <c r="D28" s="552"/>
      <c r="E28" s="553"/>
      <c r="F28" s="661"/>
      <c r="G28" s="661"/>
      <c r="H28" s="661"/>
      <c r="I28" s="589"/>
      <c r="J28" s="589"/>
      <c r="K28" s="590"/>
      <c r="L28" s="591"/>
      <c r="M28" s="591"/>
      <c r="N28" s="591"/>
      <c r="O28" s="549"/>
    </row>
    <row r="29" spans="2:15" s="50" customFormat="1" ht="18" customHeight="1" x14ac:dyDescent="0.25">
      <c r="B29" s="544"/>
      <c r="C29" s="527"/>
      <c r="D29" s="552"/>
      <c r="E29" s="553"/>
      <c r="F29" s="661"/>
      <c r="G29" s="661"/>
      <c r="H29" s="661"/>
      <c r="I29" s="589"/>
      <c r="J29" s="589"/>
      <c r="K29" s="662"/>
      <c r="L29" s="663"/>
      <c r="M29" s="663"/>
      <c r="N29" s="663"/>
      <c r="O29" s="549"/>
    </row>
    <row r="30" spans="2:15" s="50" customFormat="1" ht="18" customHeight="1" x14ac:dyDescent="0.25">
      <c r="B30" s="544"/>
      <c r="C30" s="527"/>
      <c r="D30" s="552"/>
      <c r="E30" s="553"/>
      <c r="F30" s="661"/>
      <c r="G30" s="661"/>
      <c r="H30" s="661"/>
      <c r="I30" s="589"/>
      <c r="J30" s="589"/>
      <c r="K30" s="662"/>
      <c r="L30" s="663"/>
      <c r="M30" s="663"/>
      <c r="N30" s="663"/>
      <c r="O30" s="549"/>
    </row>
    <row r="31" spans="2:15" s="50" customFormat="1" ht="18" customHeight="1" x14ac:dyDescent="0.25">
      <c r="B31" s="544"/>
      <c r="C31" s="527"/>
      <c r="D31" s="527"/>
      <c r="E31" s="546"/>
      <c r="F31" s="546"/>
      <c r="G31" s="546"/>
      <c r="H31" s="546"/>
      <c r="I31" s="527"/>
      <c r="J31" s="527"/>
      <c r="K31" s="527"/>
      <c r="L31" s="527"/>
      <c r="M31" s="527"/>
      <c r="N31" s="548"/>
      <c r="O31" s="549"/>
    </row>
    <row r="32" spans="2:15" s="50" customFormat="1" ht="18" customHeight="1" x14ac:dyDescent="0.25">
      <c r="B32" s="544"/>
      <c r="C32" s="547" t="s">
        <v>268</v>
      </c>
      <c r="D32" s="546"/>
      <c r="E32" s="546"/>
      <c r="F32" s="546"/>
      <c r="G32" s="546"/>
      <c r="H32" s="546"/>
      <c r="I32" s="527"/>
      <c r="J32" s="527"/>
      <c r="K32" s="527"/>
      <c r="L32" s="592"/>
      <c r="M32" s="592"/>
      <c r="N32" s="592"/>
      <c r="O32" s="549"/>
    </row>
    <row r="33" spans="2:15" s="50" customFormat="1" ht="18" customHeight="1" x14ac:dyDescent="0.25">
      <c r="B33" s="544"/>
      <c r="C33" s="527"/>
      <c r="D33" s="527" t="s">
        <v>277</v>
      </c>
      <c r="E33" s="546"/>
      <c r="F33" s="546"/>
      <c r="G33" s="546"/>
      <c r="H33" s="546"/>
      <c r="I33" s="527"/>
      <c r="J33" s="527"/>
      <c r="K33" s="527"/>
      <c r="L33" s="592"/>
      <c r="M33" s="592"/>
      <c r="N33" s="592"/>
      <c r="O33" s="549"/>
    </row>
    <row r="34" spans="2:15" s="50" customFormat="1" ht="18" customHeight="1" x14ac:dyDescent="0.25">
      <c r="B34" s="544"/>
      <c r="C34" s="527"/>
      <c r="D34" s="517" t="s">
        <v>269</v>
      </c>
      <c r="E34" s="517" t="s">
        <v>270</v>
      </c>
      <c r="F34" s="643" t="s">
        <v>271</v>
      </c>
      <c r="G34" s="643"/>
      <c r="H34" s="643"/>
      <c r="I34" s="554"/>
      <c r="J34" s="644" t="s">
        <v>272</v>
      </c>
      <c r="K34" s="644"/>
      <c r="L34" s="644"/>
      <c r="M34" s="644"/>
      <c r="N34" s="548"/>
      <c r="O34" s="549"/>
    </row>
    <row r="35" spans="2:15" s="50" customFormat="1" ht="18" customHeight="1" x14ac:dyDescent="0.25">
      <c r="B35" s="544"/>
      <c r="C35" s="527"/>
      <c r="D35" s="593"/>
      <c r="E35" s="589"/>
      <c r="F35" s="661"/>
      <c r="G35" s="661"/>
      <c r="H35" s="664"/>
      <c r="I35" s="527"/>
      <c r="J35" s="656" t="str">
        <f>IF(D35&lt;0,-D35+(E35/60)+(F35/3600),IF(D35&gt;0,D35+(E35/60)+(F35/3600),"- - - - -"))</f>
        <v>- - - - -</v>
      </c>
      <c r="K35" s="656"/>
      <c r="L35" s="656"/>
      <c r="M35" s="656"/>
      <c r="N35" s="555"/>
      <c r="O35" s="549"/>
    </row>
    <row r="36" spans="2:15" s="51" customFormat="1" ht="18" customHeight="1" x14ac:dyDescent="0.25">
      <c r="B36" s="542"/>
      <c r="C36" s="594"/>
      <c r="D36" s="595"/>
      <c r="E36" s="596"/>
      <c r="F36" s="665"/>
      <c r="G36" s="665"/>
      <c r="H36" s="666"/>
      <c r="I36" s="527"/>
      <c r="J36" s="656" t="str">
        <f>IF(D36&lt;0,-D36+(E36/60)+(F36/3600),IF(D36&gt;0,D36+(E36/60)+(F36/3600),"- - - - -"))</f>
        <v>- - - - -</v>
      </c>
      <c r="K36" s="656"/>
      <c r="L36" s="656"/>
      <c r="M36" s="656"/>
      <c r="N36" s="555"/>
      <c r="O36" s="543"/>
    </row>
    <row r="37" spans="2:15" s="51" customFormat="1" ht="18" customHeight="1" x14ac:dyDescent="0.25">
      <c r="B37" s="542"/>
      <c r="C37" s="594"/>
      <c r="D37" s="594"/>
      <c r="E37" s="594"/>
      <c r="F37" s="594"/>
      <c r="G37" s="594"/>
      <c r="H37" s="594"/>
      <c r="I37" s="594"/>
      <c r="J37" s="594"/>
      <c r="K37" s="594"/>
      <c r="L37" s="594"/>
      <c r="M37" s="594"/>
      <c r="N37" s="594"/>
      <c r="O37" s="543"/>
    </row>
    <row r="38" spans="2:15" s="50" customFormat="1" ht="18" customHeight="1" x14ac:dyDescent="0.25">
      <c r="B38" s="544"/>
      <c r="C38" s="527"/>
      <c r="D38" s="517" t="s">
        <v>269</v>
      </c>
      <c r="E38" s="643" t="s">
        <v>273</v>
      </c>
      <c r="F38" s="643"/>
      <c r="G38" s="554"/>
      <c r="H38" s="554"/>
      <c r="I38" s="554"/>
      <c r="J38" s="643" t="s">
        <v>272</v>
      </c>
      <c r="K38" s="643"/>
      <c r="L38" s="643"/>
      <c r="M38" s="643"/>
      <c r="N38" s="546"/>
      <c r="O38" s="549"/>
    </row>
    <row r="39" spans="2:15" s="50" customFormat="1" ht="18" customHeight="1" x14ac:dyDescent="0.25">
      <c r="B39" s="544"/>
      <c r="C39" s="527"/>
      <c r="D39" s="593"/>
      <c r="E39" s="661"/>
      <c r="F39" s="664"/>
      <c r="G39" s="527"/>
      <c r="H39" s="527"/>
      <c r="I39" s="556"/>
      <c r="J39" s="657" t="str">
        <f>IF(D39&lt;0,-D39+(E39/60),IF(D39&gt;0,D39+(E39/60),"- - - - -"))</f>
        <v>- - - - -</v>
      </c>
      <c r="K39" s="657"/>
      <c r="L39" s="657"/>
      <c r="M39" s="657"/>
      <c r="N39" s="546"/>
      <c r="O39" s="549"/>
    </row>
    <row r="40" spans="2:15" s="50" customFormat="1" ht="18" customHeight="1" x14ac:dyDescent="0.25">
      <c r="B40" s="544"/>
      <c r="C40" s="527"/>
      <c r="D40" s="595"/>
      <c r="E40" s="665"/>
      <c r="F40" s="666"/>
      <c r="G40" s="527"/>
      <c r="H40" s="527"/>
      <c r="I40" s="556"/>
      <c r="J40" s="657" t="str">
        <f>IF(D40&lt;0,-D40+(E40/60),IF(D40&gt;0,D40+(E40/60),"- - - - -"))</f>
        <v>- - - - -</v>
      </c>
      <c r="K40" s="657"/>
      <c r="L40" s="657"/>
      <c r="M40" s="657"/>
      <c r="N40" s="546"/>
      <c r="O40" s="549"/>
    </row>
    <row r="41" spans="2:15" s="50" customFormat="1" ht="18" customHeight="1" x14ac:dyDescent="0.25">
      <c r="B41" s="544"/>
      <c r="C41" s="527"/>
      <c r="D41" s="527"/>
      <c r="E41" s="527"/>
      <c r="F41" s="527"/>
      <c r="G41" s="527"/>
      <c r="H41" s="527"/>
      <c r="I41" s="527"/>
      <c r="J41" s="527"/>
      <c r="K41" s="527"/>
      <c r="L41" s="546"/>
      <c r="M41" s="546"/>
      <c r="N41" s="546"/>
      <c r="O41" s="549"/>
    </row>
    <row r="42" spans="2:15" s="51" customFormat="1" ht="6" customHeight="1" x14ac:dyDescent="0.25">
      <c r="B42" s="597"/>
      <c r="C42" s="598"/>
      <c r="D42" s="598"/>
      <c r="E42" s="598"/>
      <c r="F42" s="598"/>
      <c r="G42" s="598"/>
      <c r="H42" s="598"/>
      <c r="I42" s="598"/>
      <c r="J42" s="598"/>
      <c r="K42" s="598"/>
      <c r="L42" s="598"/>
      <c r="M42" s="598"/>
      <c r="N42" s="598"/>
      <c r="O42" s="599"/>
    </row>
    <row r="43" spans="2:15" ht="15.6" x14ac:dyDescent="0.25">
      <c r="B43" s="557" t="s">
        <v>5</v>
      </c>
      <c r="C43" s="558"/>
      <c r="D43" s="558"/>
      <c r="E43" s="558"/>
      <c r="F43" s="558"/>
      <c r="G43" s="558"/>
      <c r="H43" s="558"/>
      <c r="I43" s="558"/>
      <c r="J43" s="558"/>
      <c r="K43" s="558"/>
      <c r="L43" s="558"/>
      <c r="M43" s="558"/>
      <c r="N43" s="558"/>
      <c r="O43" s="559"/>
    </row>
    <row r="44" spans="2:15" ht="66" customHeight="1" x14ac:dyDescent="0.25">
      <c r="B44" s="109"/>
      <c r="C44" s="655"/>
      <c r="D44" s="655"/>
      <c r="E44" s="655"/>
      <c r="F44" s="655"/>
      <c r="G44" s="655"/>
      <c r="H44" s="655"/>
      <c r="I44" s="655"/>
      <c r="J44" s="655"/>
      <c r="K44" s="655"/>
      <c r="L44" s="655"/>
      <c r="M44" s="655"/>
      <c r="N44" s="655"/>
      <c r="O44" s="202"/>
    </row>
    <row r="45" spans="2:15" x14ac:dyDescent="0.25">
      <c r="B45" s="110"/>
      <c r="C45" s="111"/>
      <c r="D45" s="111"/>
      <c r="E45" s="111"/>
      <c r="F45" s="111"/>
      <c r="G45" s="111"/>
      <c r="H45" s="111"/>
      <c r="I45" s="111"/>
      <c r="J45" s="111"/>
      <c r="K45" s="111"/>
      <c r="L45" s="111"/>
      <c r="M45" s="111"/>
      <c r="N45" s="111"/>
      <c r="O45" s="112"/>
    </row>
    <row r="46" spans="2:15" x14ac:dyDescent="0.25">
      <c r="B46" s="113"/>
      <c r="C46" s="1"/>
      <c r="D46" s="1"/>
      <c r="E46" s="1"/>
      <c r="F46" s="1"/>
      <c r="G46" s="1"/>
      <c r="H46" s="1"/>
      <c r="I46" s="1"/>
      <c r="J46" s="1"/>
      <c r="K46" s="1"/>
      <c r="L46" s="1"/>
      <c r="M46" s="1"/>
      <c r="N46" s="1"/>
      <c r="O46" s="1"/>
    </row>
    <row r="48" spans="2:15" s="51" customFormat="1" ht="9" customHeight="1" x14ac:dyDescent="0.25">
      <c r="B48" s="52"/>
      <c r="C48" s="52"/>
      <c r="D48" s="52"/>
      <c r="E48" s="52"/>
      <c r="F48" s="52"/>
      <c r="G48" s="52"/>
      <c r="H48" s="52"/>
      <c r="I48" s="52"/>
      <c r="J48" s="52"/>
      <c r="K48" s="52"/>
      <c r="L48" s="52"/>
      <c r="M48" s="52"/>
      <c r="N48" s="52"/>
      <c r="O48" s="52"/>
    </row>
    <row r="49" spans="2:15" s="51" customFormat="1" ht="18" customHeight="1" x14ac:dyDescent="0.25">
      <c r="B49" s="52"/>
      <c r="C49" s="52"/>
      <c r="D49" s="52"/>
      <c r="E49" s="52"/>
      <c r="F49" s="52"/>
      <c r="G49" s="52"/>
      <c r="H49" s="52"/>
      <c r="I49" s="52"/>
      <c r="J49" s="52"/>
      <c r="K49" s="52"/>
      <c r="L49" s="52"/>
      <c r="M49" s="52"/>
      <c r="N49" s="52"/>
      <c r="O49" s="52"/>
    </row>
    <row r="50" spans="2:15" ht="45" customHeight="1" x14ac:dyDescent="0.25"/>
  </sheetData>
  <sheetProtection algorithmName="SHA-512" hashValue="aO57yW4x8jCQkdX8hxHBMeeFgR14ZVuQQe7T75efAxboSERvZrf+I+noFfqu4FAxQeMmXBy2cAdkT618jvGpNQ==" saltValue="ey1XZoYgNpmwHmjBR0vHTw==" spinCount="100000" sheet="1" objects="1" scenarios="1"/>
  <mergeCells count="40">
    <mergeCell ref="F34:H34"/>
    <mergeCell ref="J34:M34"/>
    <mergeCell ref="F20:H20"/>
    <mergeCell ref="K20:N20"/>
    <mergeCell ref="F12:N12"/>
    <mergeCell ref="C14:D14"/>
    <mergeCell ref="C13:D13"/>
    <mergeCell ref="C12:E12"/>
    <mergeCell ref="M13:N13"/>
    <mergeCell ref="C44:N44"/>
    <mergeCell ref="J35:M35"/>
    <mergeCell ref="J36:M36"/>
    <mergeCell ref="E38:F38"/>
    <mergeCell ref="J38:M38"/>
    <mergeCell ref="E39:F39"/>
    <mergeCell ref="J39:M39"/>
    <mergeCell ref="E40:F40"/>
    <mergeCell ref="J40:M40"/>
    <mergeCell ref="F35:H35"/>
    <mergeCell ref="F36:H36"/>
    <mergeCell ref="F21:H21"/>
    <mergeCell ref="K21:N21"/>
    <mergeCell ref="F18:H18"/>
    <mergeCell ref="K18:N18"/>
    <mergeCell ref="F19:H19"/>
    <mergeCell ref="K19:N19"/>
    <mergeCell ref="F22:H22"/>
    <mergeCell ref="K22:N22"/>
    <mergeCell ref="F26:H26"/>
    <mergeCell ref="K26:N26"/>
    <mergeCell ref="F23:H23"/>
    <mergeCell ref="F24:H24"/>
    <mergeCell ref="F25:H25"/>
    <mergeCell ref="F30:H30"/>
    <mergeCell ref="K30:N30"/>
    <mergeCell ref="F27:H27"/>
    <mergeCell ref="K27:N27"/>
    <mergeCell ref="F28:H28"/>
    <mergeCell ref="F29:H29"/>
    <mergeCell ref="K29:N29"/>
  </mergeCells>
  <phoneticPr fontId="0" type="noConversion"/>
  <printOptions horizontalCentered="1" verticalCentered="1"/>
  <pageMargins left="0.75" right="0.75" top="1" bottom="1" header="0.5" footer="0.5"/>
  <pageSetup scale="83" orientation="portrait" r:id="rId1"/>
  <headerFooter alignWithMargins="0">
    <oddFooter>&amp;L(Version 5.0, revised July 2025)</oddFooter>
  </headerFooter>
  <drawing r:id="rId2"/>
  <legacyDrawing r:id="rId3"/>
  <controls>
    <mc:AlternateContent xmlns:mc="http://schemas.openxmlformats.org/markup-compatibility/2006">
      <mc:Choice Requires="x14">
        <control shapeId="100359" r:id="rId4" name="CheckBox1">
          <controlPr defaultSize="0" autoFill="0" autoLine="0" r:id="rId5">
            <anchor moveWithCells="1">
              <from>
                <xdr:col>4</xdr:col>
                <xdr:colOff>137160</xdr:colOff>
                <xdr:row>12</xdr:row>
                <xdr:rowOff>38100</xdr:rowOff>
              </from>
              <to>
                <xdr:col>4</xdr:col>
                <xdr:colOff>792480</xdr:colOff>
                <xdr:row>13</xdr:row>
                <xdr:rowOff>7620</xdr:rowOff>
              </to>
            </anchor>
          </controlPr>
        </control>
      </mc:Choice>
      <mc:Fallback>
        <control shapeId="100359" r:id="rId4" name="CheckBox1"/>
      </mc:Fallback>
    </mc:AlternateContent>
    <mc:AlternateContent xmlns:mc="http://schemas.openxmlformats.org/markup-compatibility/2006">
      <mc:Choice Requires="x14">
        <control shapeId="100360" r:id="rId6" name="CheckBox2">
          <controlPr defaultSize="0" autoFill="0" autoLine="0" r:id="rId7">
            <anchor moveWithCells="1">
              <from>
                <xdr:col>5</xdr:col>
                <xdr:colOff>114300</xdr:colOff>
                <xdr:row>12</xdr:row>
                <xdr:rowOff>38100</xdr:rowOff>
              </from>
              <to>
                <xdr:col>7</xdr:col>
                <xdr:colOff>182880</xdr:colOff>
                <xdr:row>13</xdr:row>
                <xdr:rowOff>7620</xdr:rowOff>
              </to>
            </anchor>
          </controlPr>
        </control>
      </mc:Choice>
      <mc:Fallback>
        <control shapeId="100360" r:id="rId6" name="CheckBox2"/>
      </mc:Fallback>
    </mc:AlternateContent>
    <mc:AlternateContent xmlns:mc="http://schemas.openxmlformats.org/markup-compatibility/2006">
      <mc:Choice Requires="x14">
        <control shapeId="100361" r:id="rId8" name="CheckBox3">
          <controlPr defaultSize="0" autoFill="0" autoLine="0" r:id="rId9">
            <anchor moveWithCells="1">
              <from>
                <xdr:col>8</xdr:col>
                <xdr:colOff>114300</xdr:colOff>
                <xdr:row>12</xdr:row>
                <xdr:rowOff>38100</xdr:rowOff>
              </from>
              <to>
                <xdr:col>11</xdr:col>
                <xdr:colOff>518160</xdr:colOff>
                <xdr:row>13</xdr:row>
                <xdr:rowOff>7620</xdr:rowOff>
              </to>
            </anchor>
          </controlPr>
        </control>
      </mc:Choice>
      <mc:Fallback>
        <control shapeId="100361" r:id="rId8" name="CheckBox3"/>
      </mc:Fallback>
    </mc:AlternateContent>
    <mc:AlternateContent xmlns:mc="http://schemas.openxmlformats.org/markup-compatibility/2006">
      <mc:Choice Requires="x14">
        <control shapeId="100362" r:id="rId10" name="CheckBox4">
          <controlPr defaultSize="0" autoFill="0" autoLine="0" r:id="rId11">
            <anchor moveWithCells="1">
              <from>
                <xdr:col>4</xdr:col>
                <xdr:colOff>137160</xdr:colOff>
                <xdr:row>13</xdr:row>
                <xdr:rowOff>30480</xdr:rowOff>
              </from>
              <to>
                <xdr:col>4</xdr:col>
                <xdr:colOff>792480</xdr:colOff>
                <xdr:row>14</xdr:row>
                <xdr:rowOff>0</xdr:rowOff>
              </to>
            </anchor>
          </controlPr>
        </control>
      </mc:Choice>
      <mc:Fallback>
        <control shapeId="100362" r:id="rId10" name="CheckBox4"/>
      </mc:Fallback>
    </mc:AlternateContent>
    <mc:AlternateContent xmlns:mc="http://schemas.openxmlformats.org/markup-compatibility/2006">
      <mc:Choice Requires="x14">
        <control shapeId="100363" r:id="rId12" name="CheckBox5">
          <controlPr defaultSize="0" autoFill="0" autoLine="0" r:id="rId13">
            <anchor moveWithCells="1">
              <from>
                <xdr:col>5</xdr:col>
                <xdr:colOff>99060</xdr:colOff>
                <xdr:row>13</xdr:row>
                <xdr:rowOff>30480</xdr:rowOff>
              </from>
              <to>
                <xdr:col>7</xdr:col>
                <xdr:colOff>167640</xdr:colOff>
                <xdr:row>14</xdr:row>
                <xdr:rowOff>0</xdr:rowOff>
              </to>
            </anchor>
          </controlPr>
        </control>
      </mc:Choice>
      <mc:Fallback>
        <control shapeId="100363" r:id="rId12" name="CheckBox5"/>
      </mc:Fallback>
    </mc:AlternateContent>
    <mc:AlternateContent xmlns:mc="http://schemas.openxmlformats.org/markup-compatibility/2006">
      <mc:Choice Requires="x14">
        <control shapeId="100364" r:id="rId14" name="CheckBox6">
          <controlPr defaultSize="0" autoFill="0" autoLine="0" r:id="rId15">
            <anchor moveWithCells="1">
              <from>
                <xdr:col>8</xdr:col>
                <xdr:colOff>99060</xdr:colOff>
                <xdr:row>13</xdr:row>
                <xdr:rowOff>30480</xdr:rowOff>
              </from>
              <to>
                <xdr:col>11</xdr:col>
                <xdr:colOff>434340</xdr:colOff>
                <xdr:row>14</xdr:row>
                <xdr:rowOff>0</xdr:rowOff>
              </to>
            </anchor>
          </controlPr>
        </control>
      </mc:Choice>
      <mc:Fallback>
        <control shapeId="100364" r:id="rId14" name="CheckBox6"/>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E5EE-0AEF-43B6-9362-61F621A83A90}">
  <sheetPr codeName="Sheet12">
    <pageSetUpPr fitToPage="1"/>
  </sheetPr>
  <dimension ref="A1:AD107"/>
  <sheetViews>
    <sheetView showGridLines="0" showRowColHeaders="0" workbookViewId="0">
      <selection activeCell="B76" sqref="B76"/>
    </sheetView>
  </sheetViews>
  <sheetFormatPr defaultRowHeight="13.2" x14ac:dyDescent="0.25"/>
  <cols>
    <col min="1" max="1" width="15.44140625" style="349" customWidth="1"/>
    <col min="8" max="8" width="18.6640625" customWidth="1"/>
    <col min="11" max="11" width="18.77734375" customWidth="1"/>
    <col min="12" max="30" width="9.33203125" style="349" customWidth="1"/>
  </cols>
  <sheetData>
    <row r="1" spans="2:11" ht="5.0999999999999996" customHeight="1" x14ac:dyDescent="0.25">
      <c r="B1" s="349"/>
      <c r="C1" s="349"/>
      <c r="D1" s="349"/>
      <c r="E1" s="349"/>
      <c r="F1" s="349"/>
      <c r="G1" s="349"/>
      <c r="H1" s="349"/>
      <c r="I1" s="349"/>
      <c r="J1" s="349"/>
      <c r="K1" s="349"/>
    </row>
    <row r="2" spans="2:11" ht="17.399999999999999" x14ac:dyDescent="0.25">
      <c r="B2" s="11" t="s">
        <v>295</v>
      </c>
      <c r="C2" s="350"/>
      <c r="D2" s="350"/>
      <c r="E2" s="350"/>
      <c r="F2" s="350"/>
      <c r="G2" s="351"/>
      <c r="H2" s="352"/>
      <c r="I2" s="352"/>
      <c r="J2" s="352"/>
      <c r="K2" s="353" t="s">
        <v>168</v>
      </c>
    </row>
    <row r="3" spans="2:11" ht="5.0999999999999996" customHeight="1" x14ac:dyDescent="0.25"/>
    <row r="4" spans="2:11" ht="15.6" x14ac:dyDescent="0.3">
      <c r="B4" s="455" t="str">
        <f>CONCATENATE(Cover!D21,"  ",Cover!E21)</f>
        <v xml:space="preserve">FACILITY NAME:  </v>
      </c>
      <c r="C4" s="350"/>
      <c r="D4" s="350"/>
      <c r="E4" s="350"/>
      <c r="F4" s="350"/>
      <c r="G4" s="354"/>
      <c r="H4" s="455" t="str">
        <f>CONCATENATE(Cover!D26,"  ",Cover!E26)</f>
        <v xml:space="preserve">CONSULTANT:  </v>
      </c>
      <c r="I4" s="350"/>
      <c r="J4" s="350"/>
      <c r="K4" s="354"/>
    </row>
    <row r="5" spans="2:11" ht="5.0999999999999996" customHeight="1" x14ac:dyDescent="0.25"/>
    <row r="6" spans="2:11" ht="15.6" x14ac:dyDescent="0.3">
      <c r="B6" s="455" t="str">
        <f>CONCATENATE(Cover!D23,"  ",Cover!E23)</f>
        <v xml:space="preserve">DWEE PROGRAM NO.:  </v>
      </c>
      <c r="C6" s="350"/>
      <c r="D6" s="350"/>
      <c r="E6" s="350"/>
      <c r="F6" s="350"/>
      <c r="G6" s="354"/>
      <c r="H6" s="455" t="str">
        <f>CONCATENATE(Cover!D24,"  ",Cover!E24)</f>
        <v xml:space="preserve">DWEE FACILITY NO.:  </v>
      </c>
      <c r="I6" s="350"/>
      <c r="J6" s="350"/>
      <c r="K6" s="354"/>
    </row>
    <row r="7" spans="2:11" ht="5.0999999999999996" customHeight="1" x14ac:dyDescent="0.25"/>
    <row r="8" spans="2:11" ht="15.6" x14ac:dyDescent="0.3">
      <c r="B8" s="455" t="str">
        <f>CONCATENATE(Cover!D27,"  ",TEXT(Cover!E27,"dd-mmm-yy"))</f>
        <v>COMPLETION DATE:  00-Jan-00</v>
      </c>
      <c r="C8" s="350"/>
      <c r="D8" s="350"/>
      <c r="E8" s="350"/>
      <c r="F8" s="350"/>
      <c r="G8" s="354"/>
      <c r="H8" s="455" t="str">
        <f>CONCATENATE(Cover!D28,"  ",Cover!E28)</f>
        <v xml:space="preserve">PREPARED BY:  </v>
      </c>
      <c r="I8" s="350"/>
      <c r="J8" s="350"/>
      <c r="K8" s="354"/>
    </row>
    <row r="9" spans="2:11" ht="5.25" customHeight="1" x14ac:dyDescent="0.25"/>
    <row r="10" spans="2:11" ht="15.6" x14ac:dyDescent="0.3">
      <c r="B10" s="667" t="s">
        <v>130</v>
      </c>
      <c r="C10" s="668"/>
      <c r="D10" s="668"/>
      <c r="E10" s="668"/>
      <c r="F10" s="668"/>
      <c r="G10" s="668"/>
      <c r="H10" s="668"/>
      <c r="I10" s="668"/>
      <c r="J10" s="668"/>
      <c r="K10" s="669"/>
    </row>
    <row r="11" spans="2:11" ht="5.0999999999999996" customHeight="1" x14ac:dyDescent="0.25">
      <c r="B11" s="580"/>
      <c r="C11" s="580"/>
      <c r="D11" s="580"/>
      <c r="E11" s="580"/>
      <c r="F11" s="580"/>
      <c r="G11" s="580"/>
      <c r="H11" s="580"/>
      <c r="I11" s="580"/>
      <c r="J11" s="580"/>
      <c r="K11" s="580"/>
    </row>
    <row r="12" spans="2:11" ht="51.75" customHeight="1" x14ac:dyDescent="0.25">
      <c r="B12" s="584" t="s">
        <v>131</v>
      </c>
      <c r="C12" s="670" t="s">
        <v>226</v>
      </c>
      <c r="D12" s="670"/>
      <c r="E12" s="670"/>
      <c r="F12" s="670"/>
      <c r="G12" s="670"/>
      <c r="H12" s="670"/>
      <c r="I12" s="670"/>
      <c r="J12" s="670"/>
      <c r="K12" s="670"/>
    </row>
    <row r="13" spans="2:11" x14ac:dyDescent="0.25">
      <c r="B13" s="581" t="s">
        <v>132</v>
      </c>
      <c r="C13" t="s">
        <v>184</v>
      </c>
    </row>
    <row r="14" spans="2:11" x14ac:dyDescent="0.25">
      <c r="B14" s="581" t="s">
        <v>138</v>
      </c>
      <c r="C14" t="s">
        <v>133</v>
      </c>
    </row>
    <row r="15" spans="2:11" x14ac:dyDescent="0.25">
      <c r="C15" s="581" t="s">
        <v>134</v>
      </c>
      <c r="D15" t="s">
        <v>135</v>
      </c>
    </row>
    <row r="16" spans="2:11" x14ac:dyDescent="0.25">
      <c r="C16" s="581" t="s">
        <v>136</v>
      </c>
      <c r="D16" t="s">
        <v>137</v>
      </c>
    </row>
    <row r="17" spans="2:11" x14ac:dyDescent="0.25">
      <c r="B17" s="581" t="s">
        <v>154</v>
      </c>
      <c r="C17" t="s">
        <v>139</v>
      </c>
    </row>
    <row r="18" spans="2:11" x14ac:dyDescent="0.25">
      <c r="C18" s="581" t="s">
        <v>134</v>
      </c>
      <c r="D18" t="s">
        <v>140</v>
      </c>
    </row>
    <row r="19" spans="2:11" x14ac:dyDescent="0.25">
      <c r="C19" s="581" t="s">
        <v>136</v>
      </c>
      <c r="D19" t="s">
        <v>185</v>
      </c>
    </row>
    <row r="20" spans="2:11" x14ac:dyDescent="0.25">
      <c r="C20" s="581" t="s">
        <v>141</v>
      </c>
      <c r="D20" t="s">
        <v>186</v>
      </c>
    </row>
    <row r="21" spans="2:11" x14ac:dyDescent="0.25">
      <c r="C21" s="581" t="s">
        <v>142</v>
      </c>
      <c r="D21" t="s">
        <v>143</v>
      </c>
    </row>
    <row r="22" spans="2:11" x14ac:dyDescent="0.25">
      <c r="C22" s="581" t="s">
        <v>144</v>
      </c>
      <c r="D22" t="s">
        <v>145</v>
      </c>
    </row>
    <row r="23" spans="2:11" x14ac:dyDescent="0.25">
      <c r="D23" s="581" t="s">
        <v>146</v>
      </c>
      <c r="E23" t="s">
        <v>147</v>
      </c>
      <c r="G23" s="581" t="s">
        <v>146</v>
      </c>
      <c r="H23" t="s">
        <v>149</v>
      </c>
    </row>
    <row r="24" spans="2:11" x14ac:dyDescent="0.25">
      <c r="D24" s="581" t="s">
        <v>146</v>
      </c>
      <c r="E24" t="s">
        <v>148</v>
      </c>
      <c r="G24" s="581" t="s">
        <v>146</v>
      </c>
      <c r="H24" t="s">
        <v>150</v>
      </c>
    </row>
    <row r="25" spans="2:11" x14ac:dyDescent="0.25">
      <c r="D25" s="581" t="s">
        <v>146</v>
      </c>
      <c r="E25" t="s">
        <v>151</v>
      </c>
    </row>
    <row r="26" spans="2:11" x14ac:dyDescent="0.25">
      <c r="D26" s="581" t="s">
        <v>146</v>
      </c>
      <c r="E26" t="s">
        <v>152</v>
      </c>
    </row>
    <row r="27" spans="2:11" x14ac:dyDescent="0.25">
      <c r="C27" s="581" t="s">
        <v>153</v>
      </c>
      <c r="D27" s="582" t="s">
        <v>228</v>
      </c>
    </row>
    <row r="28" spans="2:11" x14ac:dyDescent="0.25">
      <c r="D28" s="581" t="s">
        <v>146</v>
      </c>
      <c r="E28" t="s">
        <v>229</v>
      </c>
    </row>
    <row r="29" spans="2:11" ht="25.5" customHeight="1" x14ac:dyDescent="0.25">
      <c r="D29" s="583" t="s">
        <v>146</v>
      </c>
      <c r="E29" s="671" t="s">
        <v>230</v>
      </c>
      <c r="F29" s="671"/>
      <c r="G29" s="671"/>
      <c r="H29" s="671"/>
      <c r="I29" s="671"/>
      <c r="J29" s="671"/>
      <c r="K29" s="671"/>
    </row>
    <row r="30" spans="2:11" x14ac:dyDescent="0.25">
      <c r="C30" s="581" t="s">
        <v>227</v>
      </c>
      <c r="D30" t="s">
        <v>187</v>
      </c>
    </row>
    <row r="31" spans="2:11" x14ac:dyDescent="0.25">
      <c r="B31" s="581" t="s">
        <v>165</v>
      </c>
      <c r="C31" s="582" t="s">
        <v>194</v>
      </c>
    </row>
    <row r="32" spans="2:11" x14ac:dyDescent="0.25">
      <c r="C32" s="581" t="s">
        <v>134</v>
      </c>
      <c r="D32" s="582" t="s">
        <v>140</v>
      </c>
    </row>
    <row r="33" spans="2:5" x14ac:dyDescent="0.25">
      <c r="C33" s="581" t="s">
        <v>136</v>
      </c>
      <c r="D33" t="s">
        <v>195</v>
      </c>
    </row>
    <row r="34" spans="2:5" x14ac:dyDescent="0.25">
      <c r="C34" s="581" t="s">
        <v>141</v>
      </c>
      <c r="D34" t="s">
        <v>143</v>
      </c>
    </row>
    <row r="35" spans="2:5" x14ac:dyDescent="0.25">
      <c r="C35" s="581" t="s">
        <v>142</v>
      </c>
      <c r="D35" t="s">
        <v>196</v>
      </c>
    </row>
    <row r="36" spans="2:5" x14ac:dyDescent="0.25">
      <c r="B36" s="581" t="s">
        <v>197</v>
      </c>
      <c r="C36" t="s">
        <v>155</v>
      </c>
    </row>
    <row r="37" spans="2:5" x14ac:dyDescent="0.25">
      <c r="C37" s="581" t="s">
        <v>134</v>
      </c>
      <c r="D37" t="s">
        <v>156</v>
      </c>
    </row>
    <row r="38" spans="2:5" x14ac:dyDescent="0.25">
      <c r="C38" s="581"/>
      <c r="D38" s="581" t="s">
        <v>146</v>
      </c>
      <c r="E38" t="s">
        <v>157</v>
      </c>
    </row>
    <row r="39" spans="2:5" x14ac:dyDescent="0.25">
      <c r="C39" s="581"/>
      <c r="D39" s="581" t="s">
        <v>146</v>
      </c>
      <c r="E39" t="s">
        <v>158</v>
      </c>
    </row>
    <row r="40" spans="2:5" x14ac:dyDescent="0.25">
      <c r="C40" s="581"/>
      <c r="D40" s="581" t="s">
        <v>146</v>
      </c>
      <c r="E40" t="s">
        <v>159</v>
      </c>
    </row>
    <row r="41" spans="2:5" x14ac:dyDescent="0.25">
      <c r="C41" s="581" t="s">
        <v>136</v>
      </c>
      <c r="D41" t="s">
        <v>160</v>
      </c>
    </row>
    <row r="42" spans="2:5" x14ac:dyDescent="0.25">
      <c r="D42" s="581" t="s">
        <v>146</v>
      </c>
      <c r="E42" t="s">
        <v>188</v>
      </c>
    </row>
    <row r="43" spans="2:5" x14ac:dyDescent="0.25">
      <c r="D43" s="581" t="s">
        <v>146</v>
      </c>
      <c r="E43" t="s">
        <v>162</v>
      </c>
    </row>
    <row r="44" spans="2:5" x14ac:dyDescent="0.25">
      <c r="D44" s="581" t="s">
        <v>146</v>
      </c>
      <c r="E44" t="s">
        <v>189</v>
      </c>
    </row>
    <row r="45" spans="2:5" x14ac:dyDescent="0.25">
      <c r="C45" s="581" t="s">
        <v>141</v>
      </c>
      <c r="D45" s="582" t="s">
        <v>200</v>
      </c>
    </row>
    <row r="46" spans="2:5" x14ac:dyDescent="0.25">
      <c r="D46" s="581" t="s">
        <v>146</v>
      </c>
      <c r="E46" t="s">
        <v>202</v>
      </c>
    </row>
    <row r="47" spans="2:5" x14ac:dyDescent="0.25">
      <c r="D47" s="581" t="s">
        <v>146</v>
      </c>
      <c r="E47" t="s">
        <v>161</v>
      </c>
    </row>
    <row r="48" spans="2:5" x14ac:dyDescent="0.25">
      <c r="D48" s="581" t="s">
        <v>146</v>
      </c>
      <c r="E48" t="s">
        <v>162</v>
      </c>
    </row>
    <row r="49" spans="2:11" x14ac:dyDescent="0.25">
      <c r="C49" s="581" t="s">
        <v>142</v>
      </c>
      <c r="D49" s="582" t="s">
        <v>198</v>
      </c>
    </row>
    <row r="50" spans="2:11" x14ac:dyDescent="0.25">
      <c r="C50" s="581"/>
      <c r="D50" s="581" t="s">
        <v>146</v>
      </c>
      <c r="E50" t="s">
        <v>199</v>
      </c>
    </row>
    <row r="51" spans="2:11" x14ac:dyDescent="0.25">
      <c r="D51" s="581" t="s">
        <v>146</v>
      </c>
      <c r="E51" t="s">
        <v>161</v>
      </c>
    </row>
    <row r="52" spans="2:11" x14ac:dyDescent="0.25">
      <c r="D52" s="581" t="s">
        <v>146</v>
      </c>
      <c r="E52" t="s">
        <v>162</v>
      </c>
    </row>
    <row r="53" spans="2:11" x14ac:dyDescent="0.25">
      <c r="C53" s="581" t="s">
        <v>144</v>
      </c>
      <c r="D53" t="s">
        <v>163</v>
      </c>
    </row>
    <row r="54" spans="2:11" x14ac:dyDescent="0.25">
      <c r="D54" s="581" t="s">
        <v>146</v>
      </c>
      <c r="E54" t="s">
        <v>164</v>
      </c>
    </row>
    <row r="55" spans="2:11" x14ac:dyDescent="0.25">
      <c r="D55" s="581" t="s">
        <v>146</v>
      </c>
      <c r="E55" t="s">
        <v>190</v>
      </c>
    </row>
    <row r="56" spans="2:11" x14ac:dyDescent="0.25">
      <c r="D56" s="581" t="s">
        <v>146</v>
      </c>
      <c r="E56" t="s">
        <v>191</v>
      </c>
    </row>
    <row r="57" spans="2:11" x14ac:dyDescent="0.25">
      <c r="B57" s="581" t="s">
        <v>201</v>
      </c>
      <c r="C57" t="s">
        <v>166</v>
      </c>
    </row>
    <row r="58" spans="2:11" x14ac:dyDescent="0.25">
      <c r="C58" s="581" t="s">
        <v>134</v>
      </c>
      <c r="D58" t="s">
        <v>167</v>
      </c>
    </row>
    <row r="59" spans="2:11" x14ac:dyDescent="0.25">
      <c r="C59" s="581" t="s">
        <v>136</v>
      </c>
      <c r="D59" t="s">
        <v>192</v>
      </c>
    </row>
    <row r="60" spans="2:11" x14ac:dyDescent="0.25">
      <c r="D60" t="s">
        <v>193</v>
      </c>
    </row>
    <row r="62" spans="2:11" x14ac:dyDescent="0.25">
      <c r="B62" s="349"/>
      <c r="C62" s="349"/>
      <c r="D62" s="349"/>
      <c r="E62" s="349"/>
      <c r="F62" s="349"/>
      <c r="G62" s="349"/>
      <c r="H62" s="349"/>
      <c r="I62" s="349"/>
      <c r="J62" s="349"/>
      <c r="K62" s="349"/>
    </row>
    <row r="63" spans="2:11" x14ac:dyDescent="0.25">
      <c r="B63" s="349"/>
      <c r="C63" s="349"/>
      <c r="D63" s="349"/>
      <c r="E63" s="349"/>
      <c r="F63" s="349"/>
      <c r="G63" s="349"/>
      <c r="H63" s="349"/>
      <c r="I63" s="349"/>
      <c r="J63" s="349"/>
      <c r="K63" s="349"/>
    </row>
    <row r="64" spans="2:11" x14ac:dyDescent="0.25">
      <c r="B64" s="349"/>
      <c r="C64" s="349"/>
      <c r="D64" s="349"/>
      <c r="E64" s="349"/>
      <c r="F64" s="349"/>
      <c r="G64" s="349"/>
      <c r="H64" s="349"/>
      <c r="I64" s="349"/>
      <c r="J64" s="349"/>
      <c r="K64" s="349"/>
    </row>
    <row r="65" spans="2:11" x14ac:dyDescent="0.25">
      <c r="B65" s="349"/>
      <c r="C65" s="349"/>
      <c r="D65" s="349"/>
      <c r="E65" s="349"/>
      <c r="F65" s="349"/>
      <c r="G65" s="349"/>
      <c r="H65" s="349"/>
      <c r="I65" s="349"/>
      <c r="J65" s="349"/>
      <c r="K65" s="349"/>
    </row>
    <row r="66" spans="2:11" x14ac:dyDescent="0.25">
      <c r="B66" s="349"/>
      <c r="C66" s="349"/>
      <c r="D66" s="349"/>
      <c r="E66" s="349"/>
      <c r="F66" s="349"/>
      <c r="G66" s="349"/>
      <c r="H66" s="349"/>
      <c r="I66" s="349"/>
      <c r="J66" s="349"/>
      <c r="K66" s="349"/>
    </row>
    <row r="67" spans="2:11" x14ac:dyDescent="0.25">
      <c r="B67" s="349"/>
      <c r="C67" s="349"/>
      <c r="D67" s="349"/>
      <c r="E67" s="349"/>
      <c r="F67" s="349"/>
      <c r="G67" s="349"/>
      <c r="H67" s="349"/>
      <c r="I67" s="349"/>
      <c r="J67" s="349"/>
      <c r="K67" s="349"/>
    </row>
    <row r="68" spans="2:11" x14ac:dyDescent="0.25">
      <c r="B68" s="349"/>
      <c r="C68" s="349"/>
      <c r="D68" s="349"/>
      <c r="E68" s="349"/>
      <c r="F68" s="349"/>
      <c r="G68" s="349"/>
      <c r="H68" s="349"/>
      <c r="I68" s="349"/>
      <c r="J68" s="349"/>
      <c r="K68" s="349"/>
    </row>
    <row r="69" spans="2:11" x14ac:dyDescent="0.25">
      <c r="B69" s="349"/>
      <c r="C69" s="349"/>
      <c r="D69" s="349"/>
      <c r="E69" s="349"/>
      <c r="F69" s="349"/>
      <c r="G69" s="349"/>
      <c r="H69" s="349"/>
      <c r="I69" s="349"/>
      <c r="J69" s="349"/>
      <c r="K69" s="349"/>
    </row>
    <row r="70" spans="2:11" x14ac:dyDescent="0.25">
      <c r="B70" s="349"/>
      <c r="C70" s="349"/>
      <c r="D70" s="349"/>
      <c r="E70" s="349"/>
      <c r="F70" s="349"/>
      <c r="G70" s="349"/>
      <c r="H70" s="349"/>
      <c r="I70" s="349"/>
      <c r="J70" s="349"/>
      <c r="K70" s="349"/>
    </row>
    <row r="71" spans="2:11" x14ac:dyDescent="0.25">
      <c r="B71" s="349"/>
      <c r="C71" s="349"/>
      <c r="D71" s="349"/>
      <c r="E71" s="349"/>
      <c r="F71" s="349"/>
      <c r="G71" s="349"/>
      <c r="H71" s="349"/>
      <c r="I71" s="349"/>
      <c r="J71" s="349"/>
      <c r="K71" s="349"/>
    </row>
    <row r="72" spans="2:11" x14ac:dyDescent="0.25">
      <c r="B72" s="349"/>
      <c r="C72" s="349"/>
      <c r="D72" s="349"/>
      <c r="E72" s="349"/>
      <c r="F72" s="349"/>
      <c r="G72" s="349"/>
      <c r="H72" s="349"/>
      <c r="I72" s="349"/>
      <c r="J72" s="349"/>
      <c r="K72" s="349"/>
    </row>
    <row r="73" spans="2:11" x14ac:dyDescent="0.25">
      <c r="B73" s="349"/>
      <c r="C73" s="349"/>
      <c r="D73" s="349"/>
      <c r="E73" s="349"/>
      <c r="F73" s="349"/>
      <c r="G73" s="349"/>
      <c r="H73" s="349"/>
      <c r="I73" s="349"/>
      <c r="J73" s="349"/>
      <c r="K73" s="349"/>
    </row>
    <row r="74" spans="2:11" x14ac:dyDescent="0.25">
      <c r="B74" s="349"/>
      <c r="C74" s="349"/>
      <c r="D74" s="349"/>
      <c r="E74" s="349"/>
      <c r="F74" s="349"/>
      <c r="G74" s="349"/>
      <c r="H74" s="349"/>
      <c r="I74" s="349"/>
      <c r="J74" s="349"/>
      <c r="K74" s="349"/>
    </row>
    <row r="75" spans="2:11" x14ac:dyDescent="0.25">
      <c r="B75" s="349"/>
      <c r="C75" s="349"/>
      <c r="D75" s="349"/>
      <c r="E75" s="349"/>
      <c r="F75" s="349"/>
      <c r="G75" s="349"/>
      <c r="H75" s="349"/>
      <c r="I75" s="349"/>
      <c r="J75" s="349"/>
      <c r="K75" s="349"/>
    </row>
    <row r="76" spans="2:11" x14ac:dyDescent="0.25">
      <c r="B76" s="349"/>
      <c r="C76" s="349"/>
      <c r="D76" s="349"/>
      <c r="E76" s="349"/>
      <c r="F76" s="349"/>
      <c r="G76" s="349"/>
      <c r="H76" s="349"/>
      <c r="I76" s="349"/>
      <c r="J76" s="349"/>
      <c r="K76" s="349"/>
    </row>
    <row r="77" spans="2:11" x14ac:dyDescent="0.25">
      <c r="B77" s="349"/>
      <c r="C77" s="349"/>
      <c r="D77" s="349"/>
      <c r="E77" s="349"/>
      <c r="F77" s="349"/>
      <c r="G77" s="349"/>
      <c r="H77" s="349"/>
      <c r="I77" s="349"/>
      <c r="J77" s="349"/>
      <c r="K77" s="349"/>
    </row>
    <row r="78" spans="2:11" x14ac:dyDescent="0.25">
      <c r="B78" s="349"/>
      <c r="C78" s="349"/>
      <c r="D78" s="349"/>
      <c r="E78" s="349"/>
      <c r="F78" s="349"/>
      <c r="G78" s="349"/>
      <c r="H78" s="349"/>
      <c r="I78" s="349"/>
      <c r="J78" s="349"/>
      <c r="K78" s="349"/>
    </row>
    <row r="79" spans="2:11" x14ac:dyDescent="0.25">
      <c r="B79" s="349"/>
      <c r="C79" s="349"/>
      <c r="D79" s="349"/>
      <c r="E79" s="349"/>
      <c r="F79" s="349"/>
      <c r="G79" s="349"/>
      <c r="H79" s="349"/>
      <c r="I79" s="349"/>
      <c r="J79" s="349"/>
      <c r="K79" s="349"/>
    </row>
    <row r="80" spans="2:11" x14ac:dyDescent="0.25">
      <c r="B80" s="349"/>
      <c r="C80" s="349"/>
      <c r="D80" s="349"/>
      <c r="E80" s="349"/>
      <c r="F80" s="349"/>
      <c r="G80" s="349"/>
      <c r="H80" s="349"/>
      <c r="I80" s="349"/>
      <c r="J80" s="349"/>
      <c r="K80" s="349"/>
    </row>
    <row r="81" spans="2:11" x14ac:dyDescent="0.25">
      <c r="B81" s="349"/>
      <c r="C81" s="349"/>
      <c r="D81" s="349"/>
      <c r="E81" s="349"/>
      <c r="F81" s="349"/>
      <c r="G81" s="349"/>
      <c r="H81" s="349"/>
      <c r="I81" s="349"/>
      <c r="J81" s="349"/>
      <c r="K81" s="349"/>
    </row>
    <row r="82" spans="2:11" x14ac:dyDescent="0.25">
      <c r="B82" s="349"/>
      <c r="C82" s="349"/>
      <c r="D82" s="349"/>
      <c r="E82" s="349"/>
      <c r="F82" s="349"/>
      <c r="G82" s="349"/>
      <c r="H82" s="349"/>
      <c r="I82" s="349"/>
      <c r="J82" s="349"/>
      <c r="K82" s="349"/>
    </row>
    <row r="83" spans="2:11" x14ac:dyDescent="0.25">
      <c r="B83" s="349"/>
      <c r="C83" s="349"/>
      <c r="D83" s="349"/>
      <c r="E83" s="349"/>
      <c r="F83" s="349"/>
      <c r="G83" s="349"/>
      <c r="H83" s="349"/>
      <c r="I83" s="349"/>
      <c r="J83" s="349"/>
      <c r="K83" s="349"/>
    </row>
    <row r="84" spans="2:11" x14ac:dyDescent="0.25">
      <c r="B84" s="349"/>
      <c r="C84" s="349"/>
      <c r="D84" s="349"/>
      <c r="E84" s="349"/>
      <c r="F84" s="349"/>
      <c r="G84" s="349"/>
      <c r="H84" s="349"/>
      <c r="I84" s="349"/>
      <c r="J84" s="349"/>
      <c r="K84" s="349"/>
    </row>
    <row r="85" spans="2:11" x14ac:dyDescent="0.25">
      <c r="B85" s="349"/>
      <c r="C85" s="349"/>
      <c r="D85" s="349"/>
      <c r="E85" s="349"/>
      <c r="F85" s="349"/>
      <c r="G85" s="349"/>
      <c r="H85" s="349"/>
      <c r="I85" s="349"/>
      <c r="J85" s="349"/>
      <c r="K85" s="349"/>
    </row>
    <row r="86" spans="2:11" x14ac:dyDescent="0.25">
      <c r="B86" s="349"/>
      <c r="C86" s="349"/>
      <c r="D86" s="349"/>
      <c r="E86" s="349"/>
      <c r="F86" s="349"/>
      <c r="G86" s="349"/>
      <c r="H86" s="349"/>
      <c r="I86" s="349"/>
      <c r="J86" s="349"/>
      <c r="K86" s="349"/>
    </row>
    <row r="87" spans="2:11" x14ac:dyDescent="0.25">
      <c r="B87" s="349"/>
      <c r="C87" s="349"/>
      <c r="D87" s="349"/>
      <c r="E87" s="349"/>
      <c r="F87" s="349"/>
      <c r="G87" s="349"/>
      <c r="H87" s="349"/>
      <c r="I87" s="349"/>
      <c r="J87" s="349"/>
      <c r="K87" s="349"/>
    </row>
    <row r="88" spans="2:11" x14ac:dyDescent="0.25">
      <c r="B88" s="349"/>
      <c r="C88" s="349"/>
      <c r="D88" s="349"/>
      <c r="E88" s="349"/>
      <c r="F88" s="349"/>
      <c r="G88" s="349"/>
      <c r="H88" s="349"/>
      <c r="I88" s="349"/>
      <c r="J88" s="349"/>
      <c r="K88" s="349"/>
    </row>
    <row r="89" spans="2:11" x14ac:dyDescent="0.25">
      <c r="B89" s="349"/>
      <c r="C89" s="349"/>
      <c r="D89" s="349"/>
      <c r="E89" s="349"/>
      <c r="F89" s="349"/>
      <c r="G89" s="349"/>
      <c r="H89" s="349"/>
      <c r="I89" s="349"/>
      <c r="J89" s="349"/>
      <c r="K89" s="349"/>
    </row>
    <row r="90" spans="2:11" x14ac:dyDescent="0.25">
      <c r="B90" s="349"/>
      <c r="C90" s="349"/>
      <c r="D90" s="349"/>
      <c r="E90" s="349"/>
      <c r="F90" s="349"/>
      <c r="G90" s="349"/>
      <c r="H90" s="349"/>
      <c r="I90" s="349"/>
      <c r="J90" s="349"/>
      <c r="K90" s="349"/>
    </row>
    <row r="91" spans="2:11" x14ac:dyDescent="0.25">
      <c r="B91" s="349"/>
      <c r="C91" s="349"/>
      <c r="D91" s="349"/>
      <c r="E91" s="349"/>
      <c r="F91" s="349"/>
      <c r="G91" s="349"/>
      <c r="H91" s="349"/>
      <c r="I91" s="349"/>
      <c r="J91" s="349"/>
      <c r="K91" s="349"/>
    </row>
    <row r="92" spans="2:11" x14ac:dyDescent="0.25">
      <c r="B92" s="349"/>
      <c r="C92" s="349"/>
      <c r="D92" s="349"/>
      <c r="E92" s="349"/>
      <c r="F92" s="349"/>
      <c r="G92" s="349"/>
      <c r="H92" s="349"/>
      <c r="I92" s="349"/>
      <c r="J92" s="349"/>
      <c r="K92" s="349"/>
    </row>
    <row r="93" spans="2:11" x14ac:dyDescent="0.25">
      <c r="B93" s="349"/>
      <c r="C93" s="349"/>
      <c r="D93" s="349"/>
      <c r="E93" s="349"/>
      <c r="F93" s="349"/>
      <c r="G93" s="349"/>
      <c r="H93" s="349"/>
      <c r="I93" s="349"/>
      <c r="J93" s="349"/>
      <c r="K93" s="349"/>
    </row>
    <row r="94" spans="2:11" x14ac:dyDescent="0.25">
      <c r="B94" s="349"/>
      <c r="C94" s="349"/>
      <c r="D94" s="349"/>
      <c r="E94" s="349"/>
      <c r="F94" s="349"/>
      <c r="G94" s="349"/>
      <c r="H94" s="349"/>
      <c r="I94" s="349"/>
      <c r="J94" s="349"/>
      <c r="K94" s="349"/>
    </row>
    <row r="95" spans="2:11" x14ac:dyDescent="0.25">
      <c r="B95" s="349"/>
      <c r="C95" s="349"/>
      <c r="D95" s="349"/>
      <c r="E95" s="349"/>
      <c r="F95" s="349"/>
      <c r="G95" s="349"/>
      <c r="H95" s="349"/>
      <c r="I95" s="349"/>
      <c r="J95" s="349"/>
      <c r="K95" s="349"/>
    </row>
    <row r="96" spans="2:11" x14ac:dyDescent="0.25">
      <c r="B96" s="349"/>
      <c r="C96" s="349"/>
      <c r="D96" s="349"/>
      <c r="E96" s="349"/>
      <c r="F96" s="349"/>
      <c r="G96" s="349"/>
      <c r="H96" s="349"/>
      <c r="I96" s="349"/>
      <c r="J96" s="349"/>
      <c r="K96" s="349"/>
    </row>
    <row r="97" spans="2:11" x14ac:dyDescent="0.25">
      <c r="B97" s="349"/>
      <c r="C97" s="349"/>
      <c r="D97" s="349"/>
      <c r="E97" s="349"/>
      <c r="F97" s="349"/>
      <c r="G97" s="349"/>
      <c r="H97" s="349"/>
      <c r="I97" s="349"/>
      <c r="J97" s="349"/>
      <c r="K97" s="349"/>
    </row>
    <row r="98" spans="2:11" x14ac:dyDescent="0.25">
      <c r="B98" s="349"/>
      <c r="C98" s="349"/>
      <c r="D98" s="349"/>
      <c r="E98" s="349"/>
      <c r="F98" s="349"/>
      <c r="G98" s="349"/>
      <c r="H98" s="349"/>
      <c r="I98" s="349"/>
      <c r="J98" s="349"/>
      <c r="K98" s="349"/>
    </row>
    <row r="99" spans="2:11" x14ac:dyDescent="0.25">
      <c r="B99" s="349"/>
      <c r="C99" s="349"/>
      <c r="D99" s="349"/>
      <c r="E99" s="349"/>
      <c r="F99" s="349"/>
      <c r="G99" s="349"/>
      <c r="H99" s="349"/>
      <c r="I99" s="349"/>
      <c r="J99" s="349"/>
      <c r="K99" s="349"/>
    </row>
    <row r="100" spans="2:11" x14ac:dyDescent="0.25">
      <c r="B100" s="349"/>
      <c r="C100" s="349"/>
      <c r="D100" s="349"/>
      <c r="E100" s="349"/>
      <c r="F100" s="349"/>
      <c r="G100" s="349"/>
      <c r="H100" s="349"/>
      <c r="I100" s="349"/>
      <c r="J100" s="349"/>
      <c r="K100" s="349"/>
    </row>
    <row r="101" spans="2:11" x14ac:dyDescent="0.25">
      <c r="B101" s="349"/>
      <c r="C101" s="349"/>
      <c r="D101" s="349"/>
      <c r="E101" s="349"/>
      <c r="F101" s="349"/>
      <c r="G101" s="349"/>
      <c r="H101" s="349"/>
      <c r="I101" s="349"/>
      <c r="J101" s="349"/>
      <c r="K101" s="349"/>
    </row>
    <row r="102" spans="2:11" x14ac:dyDescent="0.25">
      <c r="B102" s="349"/>
      <c r="C102" s="349"/>
      <c r="D102" s="349"/>
      <c r="E102" s="349"/>
      <c r="F102" s="349"/>
      <c r="G102" s="349"/>
      <c r="H102" s="349"/>
      <c r="I102" s="349"/>
      <c r="J102" s="349"/>
      <c r="K102" s="349"/>
    </row>
    <row r="103" spans="2:11" x14ac:dyDescent="0.25">
      <c r="B103" s="349"/>
      <c r="C103" s="349"/>
      <c r="D103" s="349"/>
      <c r="E103" s="349"/>
      <c r="F103" s="349"/>
      <c r="G103" s="349"/>
      <c r="H103" s="349"/>
      <c r="I103" s="349"/>
      <c r="J103" s="349"/>
      <c r="K103" s="349"/>
    </row>
    <row r="104" spans="2:11" x14ac:dyDescent="0.25">
      <c r="B104" s="349"/>
      <c r="C104" s="349"/>
      <c r="D104" s="349"/>
      <c r="E104" s="349"/>
      <c r="F104" s="349"/>
      <c r="G104" s="349"/>
      <c r="H104" s="349"/>
      <c r="I104" s="349"/>
      <c r="J104" s="349"/>
      <c r="K104" s="349"/>
    </row>
    <row r="105" spans="2:11" x14ac:dyDescent="0.25">
      <c r="B105" s="349"/>
      <c r="C105" s="349"/>
      <c r="D105" s="349"/>
      <c r="E105" s="349"/>
      <c r="F105" s="349"/>
      <c r="G105" s="349"/>
      <c r="H105" s="349"/>
      <c r="I105" s="349"/>
      <c r="J105" s="349"/>
      <c r="K105" s="349"/>
    </row>
    <row r="106" spans="2:11" x14ac:dyDescent="0.25">
      <c r="B106" s="349"/>
      <c r="C106" s="349"/>
      <c r="D106" s="349"/>
      <c r="E106" s="349"/>
      <c r="F106" s="349"/>
      <c r="G106" s="349"/>
      <c r="H106" s="349"/>
      <c r="I106" s="349"/>
      <c r="J106" s="349"/>
      <c r="K106" s="349"/>
    </row>
    <row r="107" spans="2:11" x14ac:dyDescent="0.25">
      <c r="B107" s="349"/>
      <c r="C107" s="349"/>
      <c r="D107" s="349"/>
      <c r="E107" s="349"/>
      <c r="F107" s="349"/>
      <c r="G107" s="349"/>
      <c r="H107" s="349"/>
      <c r="I107" s="349"/>
      <c r="J107" s="349"/>
      <c r="K107" s="349"/>
    </row>
  </sheetData>
  <sheetProtection algorithmName="SHA-512" hashValue="Vhd4rKUqO+Jlk/u30YJgrZJBj/bQhHueftstNp7dfIXS1t7Mx/spdrgl479vE2IUzfvY1OkS3gQgl6G3S39mNQ==" saltValue="58O2NltfAYueZwf8ionDEg==" spinCount="100000" sheet="1" objects="1" scenarios="1"/>
  <mergeCells count="3">
    <mergeCell ref="B10:K10"/>
    <mergeCell ref="C12:K12"/>
    <mergeCell ref="E29:K29"/>
  </mergeCells>
  <phoneticPr fontId="0" type="noConversion"/>
  <printOptions horizontalCentered="1" verticalCentered="1"/>
  <pageMargins left="0.75" right="0.75" top="1" bottom="1" header="0.5" footer="0.5"/>
  <pageSetup scale="82" orientation="portrait" r:id="rId1"/>
  <headerFooter alignWithMargins="0">
    <oddFooter>&amp;L(Version 5.0, revised July 2025)</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A14E5-7508-417B-8C75-02D0149AAADB}">
  <sheetPr codeName="Sheet17">
    <pageSetUpPr fitToPage="1"/>
  </sheetPr>
  <dimension ref="B1:P44"/>
  <sheetViews>
    <sheetView showGridLines="0" showRowColHeaders="0" zoomScaleNormal="100" zoomScaleSheetLayoutView="100" workbookViewId="0">
      <selection activeCell="C14" sqref="C14:D14"/>
    </sheetView>
  </sheetViews>
  <sheetFormatPr defaultColWidth="9.33203125" defaultRowHeight="13.2" x14ac:dyDescent="0.25"/>
  <cols>
    <col min="1" max="1" width="15.33203125" style="52" customWidth="1"/>
    <col min="2" max="3" width="3.77734375" style="52" customWidth="1"/>
    <col min="4" max="4" width="18.77734375" style="52" customWidth="1"/>
    <col min="5" max="5" width="3.77734375" style="52" customWidth="1"/>
    <col min="6" max="6" width="21.6640625" style="52" customWidth="1"/>
    <col min="7" max="7" width="3.77734375" style="52" customWidth="1"/>
    <col min="8" max="8" width="8.77734375" style="52" customWidth="1"/>
    <col min="9" max="9" width="4.77734375" style="52" customWidth="1"/>
    <col min="10" max="10" width="3.77734375" style="52" customWidth="1"/>
    <col min="11" max="11" width="12.77734375" style="52" customWidth="1"/>
    <col min="12" max="12" width="3.77734375" style="52" customWidth="1"/>
    <col min="13" max="13" width="10.77734375" style="52" customWidth="1"/>
    <col min="14" max="14" width="3.77734375" style="52" customWidth="1"/>
    <col min="15" max="15" width="15.77734375" style="52" customWidth="1"/>
    <col min="16" max="16" width="3.77734375" style="52" customWidth="1"/>
    <col min="17" max="16384" width="9.33203125" style="52"/>
  </cols>
  <sheetData>
    <row r="1" spans="2:16" s="44" customFormat="1" ht="3" customHeight="1" x14ac:dyDescent="0.25"/>
    <row r="2" spans="2:16" s="46" customFormat="1" ht="21" customHeight="1" x14ac:dyDescent="0.35">
      <c r="B2" s="11" t="s">
        <v>295</v>
      </c>
      <c r="C2" s="102"/>
      <c r="D2" s="102"/>
      <c r="E2" s="102"/>
      <c r="F2" s="102"/>
      <c r="G2" s="25"/>
      <c r="H2" s="25"/>
      <c r="I2" s="101"/>
      <c r="J2" s="101"/>
      <c r="K2" s="101"/>
      <c r="L2" s="101"/>
      <c r="M2" s="101"/>
      <c r="N2" s="101"/>
      <c r="O2" s="101"/>
      <c r="P2" s="353" t="s">
        <v>169</v>
      </c>
    </row>
    <row r="3" spans="2:16" s="46" customFormat="1" ht="5.25" customHeight="1" x14ac:dyDescent="0.35">
      <c r="B3" s="312"/>
      <c r="C3" s="312"/>
      <c r="D3" s="312"/>
      <c r="E3" s="312"/>
      <c r="F3" s="312"/>
      <c r="G3" s="313"/>
      <c r="H3" s="313"/>
      <c r="I3" s="313"/>
      <c r="J3" s="313"/>
      <c r="K3" s="313"/>
      <c r="L3" s="236"/>
      <c r="M3" s="236"/>
      <c r="N3" s="236"/>
      <c r="O3" s="236"/>
      <c r="P3" s="314"/>
    </row>
    <row r="4" spans="2:16" s="46" customFormat="1" ht="21" customHeight="1" x14ac:dyDescent="0.35">
      <c r="B4" s="11" t="str">
        <f>CONCATENATE(Cover!D21,"  ",Cover!E21)</f>
        <v xml:space="preserve">FACILITY NAME:  </v>
      </c>
      <c r="C4" s="102"/>
      <c r="D4" s="102"/>
      <c r="E4" s="102"/>
      <c r="F4" s="102"/>
      <c r="G4" s="25"/>
      <c r="H4" s="355"/>
      <c r="I4" s="356" t="str">
        <f>CONCATENATE(Cover!D26,"  ",Cover!E26)</f>
        <v xml:space="preserve">CONSULTANT:  </v>
      </c>
      <c r="J4" s="25"/>
      <c r="K4" s="25"/>
      <c r="L4" s="317"/>
      <c r="M4" s="317"/>
      <c r="N4" s="317"/>
      <c r="O4" s="317"/>
      <c r="P4" s="318"/>
    </row>
    <row r="5" spans="2:16" s="47" customFormat="1" ht="5.25" customHeight="1" x14ac:dyDescent="0.3">
      <c r="B5" s="2"/>
      <c r="C5" s="2"/>
      <c r="D5" s="2"/>
      <c r="E5" s="2"/>
      <c r="F5" s="2"/>
      <c r="G5" s="2"/>
      <c r="H5" s="2"/>
      <c r="I5" s="2"/>
      <c r="J5" s="2"/>
      <c r="K5" s="2"/>
      <c r="L5" s="2"/>
      <c r="M5" s="2"/>
      <c r="N5" s="2"/>
      <c r="O5" s="2"/>
      <c r="P5" s="2"/>
    </row>
    <row r="6" spans="2:16" s="47" customFormat="1" ht="21" customHeight="1" x14ac:dyDescent="0.3">
      <c r="B6" s="30" t="str">
        <f>CONCATENATE(Cover!D23,"  ",Cover!E23)</f>
        <v xml:space="preserve">DWEE PROGRAM NO.:  </v>
      </c>
      <c r="C6" s="103"/>
      <c r="D6" s="103"/>
      <c r="E6" s="103"/>
      <c r="F6" s="103"/>
      <c r="G6" s="34"/>
      <c r="H6" s="117"/>
      <c r="I6" s="32" t="str">
        <f>CONCATENATE(Cover!D24,"  ",Cover!E24)</f>
        <v xml:space="preserve">DWEE FACILITY NO.:  </v>
      </c>
      <c r="J6" s="34"/>
      <c r="K6" s="34"/>
      <c r="L6" s="34"/>
      <c r="M6" s="34"/>
      <c r="N6" s="34"/>
      <c r="O6" s="34"/>
      <c r="P6" s="29"/>
    </row>
    <row r="7" spans="2:16" s="47" customFormat="1" ht="4.5" customHeight="1" x14ac:dyDescent="0.3">
      <c r="B7" s="2"/>
      <c r="C7" s="2"/>
      <c r="D7" s="2"/>
      <c r="E7" s="2"/>
      <c r="F7" s="2"/>
      <c r="G7" s="7"/>
      <c r="H7" s="7"/>
      <c r="I7" s="7"/>
      <c r="J7" s="7"/>
      <c r="K7" s="7"/>
      <c r="L7" s="7"/>
      <c r="M7" s="7"/>
      <c r="N7" s="7"/>
      <c r="O7" s="7"/>
      <c r="P7" s="8"/>
    </row>
    <row r="8" spans="2:16" s="47" customFormat="1" ht="21" customHeight="1" x14ac:dyDescent="0.3">
      <c r="B8" s="31" t="str">
        <f>IF(Cover!E27="",Cover!D27,CONCATENATE(Cover!D27,"  ",TEXT(Cover!E27,"dd-mmm-yy")))</f>
        <v>COMPLETION DATE:</v>
      </c>
      <c r="C8" s="104"/>
      <c r="D8" s="104"/>
      <c r="E8" s="104"/>
      <c r="F8" s="104"/>
      <c r="G8" s="26"/>
      <c r="H8" s="118"/>
      <c r="I8" s="33" t="str">
        <f>CONCATENATE(Cover!D28,"  ",Cover!E28)</f>
        <v xml:space="preserve">PREPARED BY:  </v>
      </c>
      <c r="J8" s="26"/>
      <c r="K8" s="34"/>
      <c r="L8" s="26"/>
      <c r="M8" s="26"/>
      <c r="N8" s="26"/>
      <c r="O8" s="26"/>
      <c r="P8" s="29"/>
    </row>
    <row r="9" spans="2:16" s="48" customFormat="1" ht="3" customHeight="1" x14ac:dyDescent="0.3">
      <c r="B9" s="3"/>
      <c r="C9" s="3"/>
      <c r="D9" s="3"/>
      <c r="E9" s="3"/>
      <c r="F9" s="3"/>
      <c r="G9" s="3"/>
      <c r="H9" s="35"/>
      <c r="I9" s="35"/>
      <c r="J9" s="35"/>
      <c r="K9" s="35"/>
      <c r="L9" s="35"/>
      <c r="M9" s="35"/>
      <c r="N9" s="35"/>
      <c r="O9" s="35"/>
      <c r="P9" s="28"/>
    </row>
    <row r="10" spans="2:16" s="48" customFormat="1" ht="21" customHeight="1" x14ac:dyDescent="0.3">
      <c r="B10" s="175" t="s">
        <v>20</v>
      </c>
      <c r="C10" s="176"/>
      <c r="D10" s="176"/>
      <c r="E10" s="176"/>
      <c r="F10" s="176"/>
      <c r="G10" s="176"/>
      <c r="H10" s="176"/>
      <c r="I10" s="176"/>
      <c r="J10" s="176"/>
      <c r="K10" s="176"/>
      <c r="L10" s="176"/>
      <c r="M10" s="176"/>
      <c r="N10" s="176"/>
      <c r="O10" s="176"/>
      <c r="P10" s="177"/>
    </row>
    <row r="11" spans="2:16" s="49" customFormat="1" ht="6" customHeight="1" x14ac:dyDescent="0.3">
      <c r="B11" s="27"/>
      <c r="C11" s="5"/>
      <c r="D11" s="5"/>
      <c r="E11" s="5"/>
      <c r="F11" s="5"/>
      <c r="G11" s="5"/>
      <c r="H11" s="5"/>
      <c r="I11" s="5"/>
      <c r="J11" s="5"/>
      <c r="K11" s="5"/>
      <c r="L11" s="5"/>
      <c r="M11" s="5"/>
      <c r="N11" s="5"/>
      <c r="O11" s="5"/>
      <c r="P11" s="5"/>
    </row>
    <row r="12" spans="2:16" s="48" customFormat="1" ht="21" customHeight="1" x14ac:dyDescent="0.3">
      <c r="B12" s="175" t="s">
        <v>6</v>
      </c>
      <c r="C12" s="176"/>
      <c r="D12" s="176"/>
      <c r="E12" s="176"/>
      <c r="F12" s="176"/>
      <c r="G12" s="176"/>
      <c r="H12" s="176"/>
      <c r="I12" s="176"/>
      <c r="J12" s="176"/>
      <c r="K12" s="176"/>
      <c r="L12" s="176"/>
      <c r="M12" s="176"/>
      <c r="N12" s="176"/>
      <c r="O12" s="176"/>
      <c r="P12" s="177"/>
    </row>
    <row r="13" spans="2:16" s="50" customFormat="1" ht="16.5" customHeight="1" x14ac:dyDescent="0.25">
      <c r="B13" s="105"/>
      <c r="C13" s="181" t="s">
        <v>7</v>
      </c>
      <c r="D13" s="181"/>
      <c r="E13" s="114"/>
      <c r="F13" s="180" t="s">
        <v>8</v>
      </c>
      <c r="G13" s="180"/>
      <c r="H13" s="180"/>
      <c r="I13" s="180"/>
      <c r="J13" s="195"/>
      <c r="K13" s="180" t="s">
        <v>9</v>
      </c>
      <c r="L13" s="180"/>
      <c r="M13" s="180"/>
      <c r="N13" s="180"/>
      <c r="O13" s="180"/>
      <c r="P13" s="196"/>
    </row>
    <row r="14" spans="2:16" s="50" customFormat="1" ht="16.5" customHeight="1" x14ac:dyDescent="0.3">
      <c r="B14" s="106"/>
      <c r="C14" s="676"/>
      <c r="D14" s="676"/>
      <c r="E14" s="54"/>
      <c r="F14" s="676"/>
      <c r="G14" s="676"/>
      <c r="H14" s="676"/>
      <c r="I14" s="676"/>
      <c r="J14" s="197"/>
      <c r="K14" s="676"/>
      <c r="L14" s="676"/>
      <c r="M14" s="676"/>
      <c r="N14" s="676"/>
      <c r="O14" s="676"/>
      <c r="P14" s="188"/>
    </row>
    <row r="15" spans="2:16" s="50" customFormat="1" ht="16.5" customHeight="1" x14ac:dyDescent="0.3">
      <c r="B15" s="106"/>
      <c r="C15" s="673"/>
      <c r="D15" s="673"/>
      <c r="E15" s="54"/>
      <c r="F15" s="673"/>
      <c r="G15" s="673"/>
      <c r="H15" s="673"/>
      <c r="I15" s="673"/>
      <c r="J15" s="197"/>
      <c r="K15" s="673"/>
      <c r="L15" s="673"/>
      <c r="M15" s="673"/>
      <c r="N15" s="673"/>
      <c r="O15" s="673"/>
      <c r="P15" s="188"/>
    </row>
    <row r="16" spans="2:16" s="50" customFormat="1" ht="16.5" customHeight="1" x14ac:dyDescent="0.3">
      <c r="B16" s="106"/>
      <c r="C16" s="673"/>
      <c r="D16" s="673"/>
      <c r="E16" s="54"/>
      <c r="F16" s="673"/>
      <c r="G16" s="673"/>
      <c r="H16" s="673"/>
      <c r="I16" s="673"/>
      <c r="J16" s="197"/>
      <c r="K16" s="673"/>
      <c r="L16" s="673"/>
      <c r="M16" s="673"/>
      <c r="N16" s="673"/>
      <c r="O16" s="673"/>
      <c r="P16" s="188"/>
    </row>
    <row r="17" spans="2:16" s="50" customFormat="1" ht="16.5" customHeight="1" x14ac:dyDescent="0.3">
      <c r="B17" s="106"/>
      <c r="C17" s="673"/>
      <c r="D17" s="673"/>
      <c r="E17" s="54"/>
      <c r="F17" s="673"/>
      <c r="G17" s="673"/>
      <c r="H17" s="673"/>
      <c r="I17" s="673"/>
      <c r="J17" s="197"/>
      <c r="K17" s="673"/>
      <c r="L17" s="673"/>
      <c r="M17" s="673"/>
      <c r="N17" s="673"/>
      <c r="O17" s="673"/>
      <c r="P17" s="188"/>
    </row>
    <row r="18" spans="2:16" s="50" customFormat="1" ht="16.5" customHeight="1" x14ac:dyDescent="0.3">
      <c r="B18" s="106"/>
      <c r="C18" s="673"/>
      <c r="D18" s="673"/>
      <c r="E18" s="54"/>
      <c r="F18" s="673"/>
      <c r="G18" s="673"/>
      <c r="H18" s="673"/>
      <c r="I18" s="673"/>
      <c r="J18" s="60"/>
      <c r="K18" s="673"/>
      <c r="L18" s="673"/>
      <c r="M18" s="673"/>
      <c r="N18" s="673"/>
      <c r="O18" s="673"/>
      <c r="P18" s="188"/>
    </row>
    <row r="19" spans="2:16" s="50" customFormat="1" ht="16.5" customHeight="1" x14ac:dyDescent="0.3">
      <c r="B19" s="106"/>
      <c r="C19" s="673"/>
      <c r="D19" s="673"/>
      <c r="E19" s="54"/>
      <c r="F19" s="673"/>
      <c r="G19" s="673"/>
      <c r="H19" s="673"/>
      <c r="I19" s="673"/>
      <c r="J19" s="197"/>
      <c r="K19" s="673"/>
      <c r="L19" s="673"/>
      <c r="M19" s="673"/>
      <c r="N19" s="673"/>
      <c r="O19" s="673"/>
      <c r="P19" s="188"/>
    </row>
    <row r="20" spans="2:16" s="50" customFormat="1" ht="18" customHeight="1" x14ac:dyDescent="0.3">
      <c r="B20" s="106"/>
      <c r="C20" s="54" t="s">
        <v>10</v>
      </c>
      <c r="D20" s="54"/>
      <c r="E20" s="54"/>
      <c r="F20" s="676"/>
      <c r="G20" s="676"/>
      <c r="H20" s="676"/>
      <c r="I20" s="676"/>
      <c r="J20" s="676"/>
      <c r="K20" s="676"/>
      <c r="L20" s="676"/>
      <c r="M20" s="676"/>
      <c r="N20" s="676"/>
      <c r="O20" s="676"/>
      <c r="P20" s="188"/>
    </row>
    <row r="21" spans="2:16" s="50" customFormat="1" ht="6" customHeight="1" x14ac:dyDescent="0.25">
      <c r="B21" s="115"/>
      <c r="C21" s="116"/>
      <c r="D21" s="116"/>
      <c r="E21" s="116"/>
      <c r="F21" s="198"/>
      <c r="G21" s="198"/>
      <c r="H21" s="198"/>
      <c r="I21" s="198"/>
      <c r="J21" s="198"/>
      <c r="K21" s="198"/>
      <c r="L21" s="198"/>
      <c r="M21" s="198"/>
      <c r="N21" s="198"/>
      <c r="O21" s="198"/>
      <c r="P21" s="190"/>
    </row>
    <row r="22" spans="2:16" s="50" customFormat="1" ht="18" customHeight="1" x14ac:dyDescent="0.25">
      <c r="B22" s="106"/>
      <c r="C22" s="178" t="s">
        <v>11</v>
      </c>
      <c r="D22" s="178"/>
      <c r="E22" s="119"/>
      <c r="F22" s="178" t="s">
        <v>12</v>
      </c>
      <c r="G22" s="178"/>
      <c r="H22" s="178"/>
      <c r="I22" s="178"/>
      <c r="J22" s="178"/>
      <c r="K22" s="178"/>
      <c r="L22" s="178"/>
      <c r="M22" s="178"/>
      <c r="N22" s="178"/>
      <c r="O22" s="178"/>
      <c r="P22" s="188"/>
    </row>
    <row r="23" spans="2:16" s="50" customFormat="1" ht="12" customHeight="1" x14ac:dyDescent="0.25">
      <c r="B23" s="115"/>
      <c r="C23" s="179" t="s">
        <v>13</v>
      </c>
      <c r="D23" s="179"/>
      <c r="E23" s="120"/>
      <c r="F23" s="179" t="s">
        <v>14</v>
      </c>
      <c r="G23" s="179"/>
      <c r="H23" s="179"/>
      <c r="I23" s="179"/>
      <c r="J23" s="179"/>
      <c r="K23" s="179"/>
      <c r="L23" s="179"/>
      <c r="M23" s="179"/>
      <c r="N23" s="179"/>
      <c r="O23" s="179"/>
      <c r="P23" s="190"/>
    </row>
    <row r="24" spans="2:16" s="50" customFormat="1" ht="16.5" customHeight="1" x14ac:dyDescent="0.3">
      <c r="B24" s="106"/>
      <c r="C24" s="680"/>
      <c r="D24" s="680"/>
      <c r="E24" s="54"/>
      <c r="F24" s="680"/>
      <c r="G24" s="680"/>
      <c r="H24" s="680"/>
      <c r="I24" s="680"/>
      <c r="J24" s="680"/>
      <c r="K24" s="680"/>
      <c r="L24" s="680"/>
      <c r="M24" s="680"/>
      <c r="N24" s="680"/>
      <c r="O24" s="680"/>
      <c r="P24" s="188"/>
    </row>
    <row r="25" spans="2:16" s="50" customFormat="1" ht="16.5" customHeight="1" x14ac:dyDescent="0.3">
      <c r="B25" s="106"/>
      <c r="C25" s="675"/>
      <c r="D25" s="675"/>
      <c r="E25" s="54"/>
      <c r="F25" s="675"/>
      <c r="G25" s="675"/>
      <c r="H25" s="675"/>
      <c r="I25" s="675"/>
      <c r="J25" s="675"/>
      <c r="K25" s="675"/>
      <c r="L25" s="675"/>
      <c r="M25" s="675"/>
      <c r="N25" s="675"/>
      <c r="O25" s="675"/>
      <c r="P25" s="188"/>
    </row>
    <row r="26" spans="2:16" s="50" customFormat="1" ht="16.5" customHeight="1" x14ac:dyDescent="0.3">
      <c r="B26" s="106"/>
      <c r="C26" s="675"/>
      <c r="D26" s="675"/>
      <c r="E26" s="54"/>
      <c r="F26" s="675"/>
      <c r="G26" s="675"/>
      <c r="H26" s="675"/>
      <c r="I26" s="675"/>
      <c r="J26" s="675"/>
      <c r="K26" s="675"/>
      <c r="L26" s="675"/>
      <c r="M26" s="675"/>
      <c r="N26" s="675"/>
      <c r="O26" s="675"/>
      <c r="P26" s="188"/>
    </row>
    <row r="27" spans="2:16" s="50" customFormat="1" ht="16.5" customHeight="1" x14ac:dyDescent="0.3">
      <c r="B27" s="106"/>
      <c r="C27" s="675"/>
      <c r="D27" s="675"/>
      <c r="E27" s="54"/>
      <c r="F27" s="675"/>
      <c r="G27" s="675"/>
      <c r="H27" s="675"/>
      <c r="I27" s="675"/>
      <c r="J27" s="675"/>
      <c r="K27" s="675"/>
      <c r="L27" s="675"/>
      <c r="M27" s="675"/>
      <c r="N27" s="675"/>
      <c r="O27" s="675"/>
      <c r="P27" s="188"/>
    </row>
    <row r="28" spans="2:16" s="50" customFormat="1" ht="16.5" customHeight="1" x14ac:dyDescent="0.3">
      <c r="B28" s="106"/>
      <c r="C28" s="675"/>
      <c r="D28" s="675"/>
      <c r="E28" s="54"/>
      <c r="F28" s="675"/>
      <c r="G28" s="675"/>
      <c r="H28" s="675"/>
      <c r="I28" s="675"/>
      <c r="J28" s="675"/>
      <c r="K28" s="675"/>
      <c r="L28" s="675"/>
      <c r="M28" s="675"/>
      <c r="N28" s="675"/>
      <c r="O28" s="675"/>
      <c r="P28" s="188"/>
    </row>
    <row r="29" spans="2:16" s="50" customFormat="1" ht="6" customHeight="1" x14ac:dyDescent="0.25">
      <c r="B29" s="106"/>
      <c r="C29" s="54"/>
      <c r="D29" s="54"/>
      <c r="E29" s="54"/>
      <c r="F29" s="60"/>
      <c r="G29" s="199"/>
      <c r="H29" s="199"/>
      <c r="I29" s="199"/>
      <c r="J29" s="199"/>
      <c r="K29" s="199"/>
      <c r="L29" s="199"/>
      <c r="M29" s="199"/>
      <c r="N29" s="199"/>
      <c r="O29" s="199"/>
      <c r="P29" s="188"/>
    </row>
    <row r="30" spans="2:16" s="48" customFormat="1" ht="21" customHeight="1" x14ac:dyDescent="0.3">
      <c r="B30" s="175" t="s">
        <v>211</v>
      </c>
      <c r="C30" s="176"/>
      <c r="D30" s="176"/>
      <c r="E30" s="176"/>
      <c r="F30" s="176"/>
      <c r="G30" s="176"/>
      <c r="H30" s="176"/>
      <c r="I30" s="176"/>
      <c r="J30" s="176"/>
      <c r="K30" s="176"/>
      <c r="L30" s="176"/>
      <c r="M30" s="176"/>
      <c r="N30" s="176"/>
      <c r="O30" s="176"/>
      <c r="P30" s="177"/>
    </row>
    <row r="31" spans="2:16" s="48" customFormat="1" ht="6" customHeight="1" x14ac:dyDescent="0.3">
      <c r="B31" s="452"/>
      <c r="C31" s="451"/>
      <c r="D31" s="451"/>
      <c r="E31" s="451"/>
      <c r="F31" s="451"/>
      <c r="G31" s="451"/>
      <c r="H31" s="451"/>
      <c r="I31" s="451"/>
      <c r="J31" s="451"/>
      <c r="K31" s="451"/>
      <c r="L31" s="451"/>
      <c r="M31" s="451"/>
      <c r="N31" s="451"/>
      <c r="O31" s="451"/>
      <c r="P31" s="453"/>
    </row>
    <row r="32" spans="2:16" s="50" customFormat="1" ht="16.5" customHeight="1" x14ac:dyDescent="0.25">
      <c r="B32" s="106"/>
      <c r="C32" s="54" t="s">
        <v>210</v>
      </c>
      <c r="D32" s="54"/>
      <c r="E32" s="54"/>
      <c r="F32" s="60"/>
      <c r="G32" s="448"/>
      <c r="H32" s="449" t="s">
        <v>15</v>
      </c>
      <c r="I32" s="198"/>
      <c r="J32" s="448"/>
      <c r="K32" s="450" t="s">
        <v>16</v>
      </c>
      <c r="L32" s="448"/>
      <c r="M32" s="450" t="s">
        <v>17</v>
      </c>
      <c r="N32" s="198"/>
      <c r="O32" s="198"/>
      <c r="P32" s="188"/>
    </row>
    <row r="33" spans="2:16" s="50" customFormat="1" ht="16.5" customHeight="1" x14ac:dyDescent="0.25">
      <c r="B33" s="106"/>
      <c r="C33" s="54" t="s">
        <v>207</v>
      </c>
      <c r="D33" s="60"/>
      <c r="E33" s="60"/>
      <c r="F33" s="60"/>
      <c r="G33" s="609"/>
      <c r="H33" s="609"/>
      <c r="I33" s="609"/>
      <c r="J33" s="433" t="s">
        <v>112</v>
      </c>
      <c r="K33" s="434" t="s">
        <v>203</v>
      </c>
      <c r="L33" s="678"/>
      <c r="M33" s="678"/>
      <c r="N33" s="678"/>
      <c r="O33" s="678"/>
      <c r="P33" s="188"/>
    </row>
    <row r="34" spans="2:16" s="50" customFormat="1" ht="16.5" customHeight="1" x14ac:dyDescent="0.25">
      <c r="B34" s="106"/>
      <c r="C34" s="54" t="s">
        <v>18</v>
      </c>
      <c r="D34" s="54"/>
      <c r="E34" s="54"/>
      <c r="F34" s="60"/>
      <c r="G34" s="629"/>
      <c r="H34" s="629"/>
      <c r="I34" s="629"/>
      <c r="J34" s="432" t="s">
        <v>112</v>
      </c>
      <c r="K34" s="435"/>
      <c r="L34" s="435"/>
      <c r="M34" s="435"/>
      <c r="N34" s="435"/>
      <c r="O34" s="435"/>
      <c r="P34" s="188"/>
    </row>
    <row r="35" spans="2:16" s="50" customFormat="1" ht="16.5" customHeight="1" x14ac:dyDescent="0.25">
      <c r="B35" s="106"/>
      <c r="C35" s="54" t="s">
        <v>19</v>
      </c>
      <c r="D35" s="54"/>
      <c r="E35" s="54"/>
      <c r="F35" s="60"/>
      <c r="G35" s="682"/>
      <c r="H35" s="682"/>
      <c r="I35" s="682"/>
      <c r="J35" s="433"/>
      <c r="K35" s="436"/>
      <c r="L35" s="436"/>
      <c r="M35" s="436"/>
      <c r="N35" s="436"/>
      <c r="O35" s="436"/>
      <c r="P35" s="188"/>
    </row>
    <row r="36" spans="2:16" s="50" customFormat="1" ht="16.5" customHeight="1" x14ac:dyDescent="0.25">
      <c r="B36" s="106"/>
      <c r="C36" s="54" t="s">
        <v>204</v>
      </c>
      <c r="D36" s="54"/>
      <c r="E36" s="54"/>
      <c r="F36" s="60"/>
      <c r="G36" s="681"/>
      <c r="H36" s="681"/>
      <c r="I36" s="681"/>
      <c r="J36" s="437" t="s">
        <v>205</v>
      </c>
      <c r="K36" s="438"/>
      <c r="L36" s="679"/>
      <c r="M36" s="679"/>
      <c r="N36" s="679"/>
      <c r="O36" s="679"/>
      <c r="P36" s="188"/>
    </row>
    <row r="37" spans="2:16" s="50" customFormat="1" ht="16.5" customHeight="1" x14ac:dyDescent="0.25">
      <c r="B37" s="106"/>
      <c r="C37" s="54" t="s">
        <v>208</v>
      </c>
      <c r="D37" s="54"/>
      <c r="E37" s="54"/>
      <c r="F37" s="54"/>
      <c r="G37" s="683"/>
      <c r="H37" s="683"/>
      <c r="I37" s="683"/>
      <c r="J37" s="54" t="s">
        <v>206</v>
      </c>
      <c r="K37" s="439"/>
      <c r="L37" s="684"/>
      <c r="M37" s="684"/>
      <c r="N37" s="684"/>
      <c r="O37" s="684"/>
      <c r="P37" s="188"/>
    </row>
    <row r="38" spans="2:16" s="50" customFormat="1" ht="16.5" customHeight="1" x14ac:dyDescent="0.25">
      <c r="B38" s="106"/>
      <c r="C38" s="54" t="s">
        <v>209</v>
      </c>
      <c r="D38" s="54"/>
      <c r="E38" s="54"/>
      <c r="F38" s="54"/>
      <c r="G38" s="672"/>
      <c r="H38" s="672"/>
      <c r="I38" s="672"/>
      <c r="J38" s="435"/>
      <c r="K38" s="435"/>
      <c r="L38" s="435"/>
      <c r="M38" s="435"/>
      <c r="N38" s="435"/>
      <c r="O38" s="435"/>
      <c r="P38" s="188"/>
    </row>
    <row r="39" spans="2:16" s="50" customFormat="1" ht="16.5" customHeight="1" x14ac:dyDescent="0.25">
      <c r="B39" s="106"/>
      <c r="C39" s="54" t="s">
        <v>91</v>
      </c>
      <c r="D39" s="54"/>
      <c r="E39" s="54"/>
      <c r="F39" s="60"/>
      <c r="G39" s="674" t="str">
        <f>IF(OR(i="",K="",n=""),"",K*i/n)</f>
        <v/>
      </c>
      <c r="H39" s="674"/>
      <c r="I39" s="674"/>
      <c r="J39" s="193" t="s">
        <v>79</v>
      </c>
      <c r="K39" s="193"/>
      <c r="L39" s="193"/>
      <c r="M39" s="677" t="str">
        <f>IF(G39="","",G39*365*2.54*12)</f>
        <v/>
      </c>
      <c r="N39" s="677"/>
      <c r="O39" s="193" t="s">
        <v>21</v>
      </c>
      <c r="P39" s="188"/>
    </row>
    <row r="40" spans="2:16" s="51" customFormat="1" ht="6" customHeight="1" x14ac:dyDescent="0.25">
      <c r="B40" s="107"/>
      <c r="C40" s="108"/>
      <c r="D40" s="108"/>
      <c r="E40" s="108"/>
      <c r="F40" s="108"/>
      <c r="G40" s="108"/>
      <c r="H40" s="108"/>
      <c r="I40" s="108"/>
      <c r="J40" s="108"/>
      <c r="K40" s="108"/>
      <c r="L40" s="108"/>
      <c r="M40" s="108"/>
      <c r="N40" s="108"/>
      <c r="O40" s="108"/>
      <c r="P40" s="201"/>
    </row>
    <row r="41" spans="2:16" s="51" customFormat="1" ht="18" customHeight="1" x14ac:dyDescent="0.25">
      <c r="B41" s="175" t="s">
        <v>5</v>
      </c>
      <c r="C41" s="176"/>
      <c r="D41" s="176"/>
      <c r="E41" s="176"/>
      <c r="F41" s="176"/>
      <c r="G41" s="176"/>
      <c r="H41" s="176"/>
      <c r="I41" s="176"/>
      <c r="J41" s="176"/>
      <c r="K41" s="176"/>
      <c r="L41" s="176"/>
      <c r="M41" s="176"/>
      <c r="N41" s="176"/>
      <c r="O41" s="176"/>
      <c r="P41" s="177"/>
    </row>
    <row r="42" spans="2:16" ht="173.25" customHeight="1" x14ac:dyDescent="0.25">
      <c r="B42" s="109"/>
      <c r="C42" s="685"/>
      <c r="D42" s="685"/>
      <c r="E42" s="685"/>
      <c r="F42" s="685"/>
      <c r="G42" s="685"/>
      <c r="H42" s="685"/>
      <c r="I42" s="685"/>
      <c r="J42" s="685"/>
      <c r="K42" s="685"/>
      <c r="L42" s="685"/>
      <c r="M42" s="685"/>
      <c r="N42" s="685"/>
      <c r="O42" s="685"/>
      <c r="P42" s="202"/>
    </row>
    <row r="43" spans="2:16" x14ac:dyDescent="0.25">
      <c r="B43" s="110"/>
      <c r="C43" s="111"/>
      <c r="D43" s="111"/>
      <c r="E43" s="111"/>
      <c r="F43" s="111"/>
      <c r="G43" s="111"/>
      <c r="H43" s="111"/>
      <c r="I43" s="111"/>
      <c r="J43" s="111"/>
      <c r="K43" s="111"/>
      <c r="L43" s="111"/>
      <c r="M43" s="111"/>
      <c r="N43" s="111"/>
      <c r="O43" s="111"/>
      <c r="P43" s="112"/>
    </row>
    <row r="44" spans="2:16" x14ac:dyDescent="0.25">
      <c r="B44" s="113" t="s">
        <v>75</v>
      </c>
      <c r="C44" s="1"/>
      <c r="D44" s="1"/>
      <c r="E44" s="1"/>
      <c r="F44" s="1"/>
      <c r="G44" s="1"/>
      <c r="H44" s="1"/>
      <c r="I44" s="1"/>
      <c r="J44" s="1"/>
      <c r="K44" s="1"/>
      <c r="L44" s="1"/>
      <c r="M44" s="1"/>
      <c r="N44" s="1"/>
      <c r="O44" s="1"/>
      <c r="P44" s="1"/>
    </row>
  </sheetData>
  <sheetProtection algorithmName="SHA-512" hashValue="Vf/4A9xyYRdXVWsFr3TpAwfBaunfK37e+rynUmrxDBHyInBoUYhCquwYoJpaEb7U2UfExpgKkoOP7ZY/WIx0og==" saltValue="k/XArF1oGW2armgaK0luAg==" spinCount="100000" sheet="1" objects="1" scenarios="1"/>
  <mergeCells count="41">
    <mergeCell ref="K14:O14"/>
    <mergeCell ref="K15:O15"/>
    <mergeCell ref="K16:O16"/>
    <mergeCell ref="K17:O17"/>
    <mergeCell ref="C14:D14"/>
    <mergeCell ref="C15:D15"/>
    <mergeCell ref="F14:I14"/>
    <mergeCell ref="F15:I15"/>
    <mergeCell ref="C42:O42"/>
    <mergeCell ref="F16:I16"/>
    <mergeCell ref="C27:D27"/>
    <mergeCell ref="F25:O25"/>
    <mergeCell ref="F26:O26"/>
    <mergeCell ref="C17:D17"/>
    <mergeCell ref="C28:D28"/>
    <mergeCell ref="C16:D16"/>
    <mergeCell ref="F17:I17"/>
    <mergeCell ref="K18:O18"/>
    <mergeCell ref="G37:I37"/>
    <mergeCell ref="L37:O37"/>
    <mergeCell ref="F18:I18"/>
    <mergeCell ref="C19:D19"/>
    <mergeCell ref="C24:D24"/>
    <mergeCell ref="C26:D26"/>
    <mergeCell ref="G36:I36"/>
    <mergeCell ref="C18:D18"/>
    <mergeCell ref="F24:O24"/>
    <mergeCell ref="G35:I35"/>
    <mergeCell ref="C25:D25"/>
    <mergeCell ref="G38:I38"/>
    <mergeCell ref="F19:I19"/>
    <mergeCell ref="G39:I39"/>
    <mergeCell ref="F28:O28"/>
    <mergeCell ref="K19:O19"/>
    <mergeCell ref="F20:O20"/>
    <mergeCell ref="M39:N39"/>
    <mergeCell ref="G33:I33"/>
    <mergeCell ref="L33:O33"/>
    <mergeCell ref="G34:I34"/>
    <mergeCell ref="L36:O36"/>
    <mergeCell ref="F27:O27"/>
  </mergeCells>
  <phoneticPr fontId="0" type="noConversion"/>
  <printOptions horizontalCentered="1" verticalCentered="1"/>
  <pageMargins left="0.75" right="0.75" top="1" bottom="1" header="0.5" footer="0.5"/>
  <pageSetup scale="80" orientation="portrait" r:id="rId1"/>
  <headerFooter alignWithMargins="0">
    <oddFooter>&amp;L(Version 5.0, revised July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4" r:id="rId4" name="Check Box 6">
              <controlPr defaultSize="0" autoFill="0" autoLine="0" autoPict="0">
                <anchor moveWithCells="1">
                  <from>
                    <xdr:col>6</xdr:col>
                    <xdr:colOff>30480</xdr:colOff>
                    <xdr:row>31</xdr:row>
                    <xdr:rowOff>0</xdr:rowOff>
                  </from>
                  <to>
                    <xdr:col>7</xdr:col>
                    <xdr:colOff>137160</xdr:colOff>
                    <xdr:row>32</xdr:row>
                    <xdr:rowOff>15240</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9</xdr:col>
                    <xdr:colOff>15240</xdr:colOff>
                    <xdr:row>31</xdr:row>
                    <xdr:rowOff>0</xdr:rowOff>
                  </from>
                  <to>
                    <xdr:col>10</xdr:col>
                    <xdr:colOff>114300</xdr:colOff>
                    <xdr:row>32</xdr:row>
                    <xdr:rowOff>15240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11</xdr:col>
                    <xdr:colOff>30480</xdr:colOff>
                    <xdr:row>31</xdr:row>
                    <xdr:rowOff>0</xdr:rowOff>
                  </from>
                  <to>
                    <xdr:col>12</xdr:col>
                    <xdr:colOff>137160</xdr:colOff>
                    <xdr:row>32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36</vt:i4>
      </vt:variant>
    </vt:vector>
  </HeadingPairs>
  <TitlesOfParts>
    <vt:vector size="69" baseType="lpstr">
      <vt:lpstr>Title</vt:lpstr>
      <vt:lpstr>Cover</vt:lpstr>
      <vt:lpstr>Toc</vt:lpstr>
      <vt:lpstr>Form-1</vt:lpstr>
      <vt:lpstr>Form-1a</vt:lpstr>
      <vt:lpstr>Form-1b-(1)</vt:lpstr>
      <vt:lpstr>Form-1b-(2)</vt:lpstr>
      <vt:lpstr>Form-2</vt:lpstr>
      <vt:lpstr>Form-3</vt:lpstr>
      <vt:lpstr>Form-4</vt:lpstr>
      <vt:lpstr>Form-5-(1)</vt:lpstr>
      <vt:lpstr>Form-5-(2)</vt:lpstr>
      <vt:lpstr>Form-5-(3)</vt:lpstr>
      <vt:lpstr>Form-5-(4)</vt:lpstr>
      <vt:lpstr>Form-5-(5)</vt:lpstr>
      <vt:lpstr>Form-6a-(1)</vt:lpstr>
      <vt:lpstr>Form-6a-(2)</vt:lpstr>
      <vt:lpstr>Form-6a-(3)</vt:lpstr>
      <vt:lpstr>Form-6a-(4)</vt:lpstr>
      <vt:lpstr>Form-6a-(5)</vt:lpstr>
      <vt:lpstr>Form-6a-(6)</vt:lpstr>
      <vt:lpstr>Form-6b-(1)</vt:lpstr>
      <vt:lpstr>Form-6b-(2)</vt:lpstr>
      <vt:lpstr>Form-6b-(3)</vt:lpstr>
      <vt:lpstr>Form-6b-(4)</vt:lpstr>
      <vt:lpstr>Form-6b-(5)</vt:lpstr>
      <vt:lpstr>Form-7-(1)</vt:lpstr>
      <vt:lpstr>Form-7-(2)</vt:lpstr>
      <vt:lpstr>Form-7-(3)</vt:lpstr>
      <vt:lpstr>Form-7-(4)</vt:lpstr>
      <vt:lpstr>Form-8-(1)</vt:lpstr>
      <vt:lpstr>Form-8-(2)</vt:lpstr>
      <vt:lpstr>Form-8-(3)</vt:lpstr>
      <vt:lpstr>i</vt:lpstr>
      <vt:lpstr>K</vt:lpstr>
      <vt:lpstr>n</vt:lpstr>
      <vt:lpstr>Cover!Print_Area</vt:lpstr>
      <vt:lpstr>'Form-1'!Print_Area</vt:lpstr>
      <vt:lpstr>'Form-1a'!Print_Area</vt:lpstr>
      <vt:lpstr>'Form-1b-(1)'!Print_Area</vt:lpstr>
      <vt:lpstr>'Form-1b-(2)'!Print_Area</vt:lpstr>
      <vt:lpstr>'Form-2'!Print_Area</vt:lpstr>
      <vt:lpstr>'Form-3'!Print_Area</vt:lpstr>
      <vt:lpstr>'Form-4'!Print_Area</vt:lpstr>
      <vt:lpstr>'Form-5-(1)'!Print_Area</vt:lpstr>
      <vt:lpstr>'Form-5-(2)'!Print_Area</vt:lpstr>
      <vt:lpstr>'Form-5-(3)'!Print_Area</vt:lpstr>
      <vt:lpstr>'Form-5-(4)'!Print_Area</vt:lpstr>
      <vt:lpstr>'Form-5-(5)'!Print_Area</vt:lpstr>
      <vt:lpstr>'Form-6a-(1)'!Print_Area</vt:lpstr>
      <vt:lpstr>'Form-6a-(2)'!Print_Area</vt:lpstr>
      <vt:lpstr>'Form-6a-(3)'!Print_Area</vt:lpstr>
      <vt:lpstr>'Form-6a-(4)'!Print_Area</vt:lpstr>
      <vt:lpstr>'Form-6a-(5)'!Print_Area</vt:lpstr>
      <vt:lpstr>'Form-6a-(6)'!Print_Area</vt:lpstr>
      <vt:lpstr>'Form-6b-(1)'!Print_Area</vt:lpstr>
      <vt:lpstr>'Form-6b-(2)'!Print_Area</vt:lpstr>
      <vt:lpstr>'Form-6b-(3)'!Print_Area</vt:lpstr>
      <vt:lpstr>'Form-6b-(4)'!Print_Area</vt:lpstr>
      <vt:lpstr>'Form-6b-(5)'!Print_Area</vt:lpstr>
      <vt:lpstr>'Form-7-(1)'!Print_Area</vt:lpstr>
      <vt:lpstr>'Form-7-(2)'!Print_Area</vt:lpstr>
      <vt:lpstr>'Form-7-(3)'!Print_Area</vt:lpstr>
      <vt:lpstr>'Form-7-(4)'!Print_Area</vt:lpstr>
      <vt:lpstr>'Form-8-(1)'!Print_Area</vt:lpstr>
      <vt:lpstr>'Form-8-(2)'!Print_Area</vt:lpstr>
      <vt:lpstr>'Form-8-(3)'!Print_Area</vt:lpstr>
      <vt:lpstr>Title!Print_Area</vt:lpstr>
      <vt:lpstr>Toc!Print_Area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Customer</dc:creator>
  <cp:lastModifiedBy>McIntyre, Scott</cp:lastModifiedBy>
  <cp:lastPrinted>2025-07-31T19:32:23Z</cp:lastPrinted>
  <dcterms:created xsi:type="dcterms:W3CDTF">1996-07-24T21:14:55Z</dcterms:created>
  <dcterms:modified xsi:type="dcterms:W3CDTF">2025-07-31T19:37:31Z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